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570" windowHeight="7410" tabRatio="447" activeTab="0"/>
  </bookViews>
  <sheets>
    <sheet name="Table des matières" sheetId="1" r:id="rId1"/>
    <sheet name="14.1" sheetId="2" r:id="rId2"/>
    <sheet name="14.2" sheetId="3" r:id="rId3"/>
    <sheet name="14.3" sheetId="4" r:id="rId4"/>
    <sheet name="14.4" sheetId="5" r:id="rId5"/>
    <sheet name="14.5" sheetId="6" r:id="rId6"/>
    <sheet name="14.6" sheetId="7" r:id="rId7"/>
    <sheet name="14.7" sheetId="8" r:id="rId8"/>
    <sheet name="14.8" sheetId="9" r:id="rId9"/>
    <sheet name="14.9" sheetId="10" r:id="rId10"/>
    <sheet name="14.10" sheetId="11" r:id="rId11"/>
    <sheet name="14.11" sheetId="12" r:id="rId12"/>
    <sheet name="14.12" sheetId="13" r:id="rId13"/>
    <sheet name="14.13" sheetId="14" r:id="rId14"/>
    <sheet name="14.14" sheetId="15" r:id="rId15"/>
    <sheet name="14.15" sheetId="16" r:id="rId16"/>
    <sheet name="14.16" sheetId="17" r:id="rId17"/>
    <sheet name="14.17" sheetId="18" r:id="rId18"/>
    <sheet name="14.18" sheetId="19" r:id="rId19"/>
    <sheet name="14.19" sheetId="20" r:id="rId20"/>
    <sheet name="14.20" sheetId="21" r:id="rId21"/>
    <sheet name="14.21" sheetId="22" r:id="rId22"/>
    <sheet name="Blad1" sheetId="23" r:id="rId23"/>
  </sheets>
  <externalReferences>
    <externalReference r:id="rId26"/>
  </externalReferences>
  <definedNames>
    <definedName name="_xlnm._FilterDatabase" localSheetId="7" hidden="1">'14.7'!$A$5:$I$106</definedName>
    <definedName name="_xlfn.IFERROR" hidden="1">#NAME?</definedName>
  </definedNames>
  <calcPr fullCalcOnLoad="1"/>
</workbook>
</file>

<file path=xl/comments11.xml><?xml version="1.0" encoding="utf-8"?>
<comments xmlns="http://schemas.openxmlformats.org/spreadsheetml/2006/main">
  <authors>
    <author>proff</author>
  </authors>
  <commentList>
    <comment ref="A1" authorId="0">
      <text>
        <r>
          <rPr>
            <b/>
            <sz val="8"/>
            <rFont val="Tahoma"/>
            <family val="2"/>
          </rPr>
          <t>proff: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<sst xmlns="http://schemas.openxmlformats.org/spreadsheetml/2006/main" count="2421" uniqueCount="422">
  <si>
    <t>14.1.</t>
  </si>
  <si>
    <t>14.2.</t>
  </si>
  <si>
    <t>14.3.</t>
  </si>
  <si>
    <t>14.4.</t>
  </si>
  <si>
    <t>14.5.</t>
  </si>
  <si>
    <t>14.6.</t>
  </si>
  <si>
    <t>14.7.</t>
  </si>
  <si>
    <t>14.8.</t>
  </si>
  <si>
    <t>14.9.</t>
  </si>
  <si>
    <t>14.10.</t>
  </si>
  <si>
    <t>14.11.</t>
  </si>
  <si>
    <t>14.12.</t>
  </si>
  <si>
    <t>14.13.</t>
  </si>
  <si>
    <t>14.14.</t>
  </si>
  <si>
    <t>14.15.</t>
  </si>
  <si>
    <t>14.16.</t>
  </si>
  <si>
    <t>14.17.</t>
  </si>
  <si>
    <t>14.18.</t>
  </si>
  <si>
    <t>14.19.</t>
  </si>
  <si>
    <t>14.20.</t>
  </si>
  <si>
    <t>14.21.</t>
  </si>
  <si>
    <t>Commission paritaire</t>
  </si>
  <si>
    <t>Année</t>
  </si>
  <si>
    <t>N</t>
  </si>
  <si>
    <t>%</t>
  </si>
  <si>
    <t>100</t>
  </si>
  <si>
    <t>101</t>
  </si>
  <si>
    <t>102</t>
  </si>
  <si>
    <t>104</t>
  </si>
  <si>
    <t>105</t>
  </si>
  <si>
    <t>106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</si>
  <si>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</si>
  <si>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</si>
  <si>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</si>
  <si>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</si>
  <si>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</si>
  <si>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</si>
  <si>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</si>
  <si>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</si>
  <si>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</si>
  <si>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</si>
  <si>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</si>
  <si>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</si>
  <si>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</si>
  <si>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</si>
  <si>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</si>
  <si>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</si>
  <si>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</si>
  <si>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</si>
  <si>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</si>
  <si>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</si>
  <si>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</si>
  <si>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</si>
  <si>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</si>
  <si>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136</t>
  </si>
  <si>
    <t>139</t>
  </si>
  <si>
    <t>140</t>
  </si>
  <si>
    <t>142</t>
  </si>
  <si>
    <t>143</t>
  </si>
  <si>
    <t>144</t>
  </si>
  <si>
    <t>145</t>
  </si>
  <si>
    <t>146</t>
  </si>
  <si>
    <t>147</t>
  </si>
  <si>
    <t>148</t>
  </si>
  <si>
    <t>149</t>
  </si>
  <si>
    <t>152</t>
  </si>
  <si>
    <t>200</t>
  </si>
  <si>
    <t>201</t>
  </si>
  <si>
    <t>202</t>
  </si>
  <si>
    <t>203</t>
  </si>
  <si>
    <t>204</t>
  </si>
  <si>
    <t>207</t>
  </si>
  <si>
    <t>209</t>
  </si>
  <si>
    <t>210</t>
  </si>
  <si>
    <t>211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</si>
  <si>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</si>
  <si>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</si>
  <si>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</si>
  <si>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</si>
  <si>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</si>
  <si>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</si>
  <si>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</si>
  <si>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</si>
  <si>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</si>
  <si>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</si>
  <si>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</si>
  <si>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</si>
  <si>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</si>
  <si>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</si>
  <si>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301</t>
  </si>
  <si>
    <t>302</t>
  </si>
  <si>
    <t>303</t>
  </si>
  <si>
    <t>304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</si>
  <si>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</si>
  <si>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</si>
  <si>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</si>
  <si>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</si>
  <si>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</si>
  <si>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</si>
  <si>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</si>
  <si>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</si>
  <si>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</si>
  <si>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</si>
  <si>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</si>
  <si>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</si>
  <si>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</si>
  <si>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</si>
  <si>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</si>
  <si>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</si>
  <si>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</si>
  <si>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</si>
  <si>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</si>
  <si>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</si>
  <si>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</si>
  <si>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</si>
  <si>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</si>
  <si>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</si>
  <si>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</si>
  <si>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</si>
  <si>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</si>
  <si>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Inconnus</t>
  </si>
  <si>
    <t>Total</t>
  </si>
  <si>
    <t>Suites des accidents</t>
  </si>
  <si>
    <t>Cas sans suite</t>
  </si>
  <si>
    <t>Incapacité temporaire</t>
  </si>
  <si>
    <t>Incapacité permanente</t>
  </si>
  <si>
    <t>Cas mortels</t>
  </si>
  <si>
    <t>335</t>
  </si>
  <si>
    <t>336</t>
  </si>
  <si>
    <t>337</t>
  </si>
  <si>
    <t>339</t>
  </si>
  <si>
    <t>999</t>
  </si>
  <si>
    <t>Genre de la victime</t>
  </si>
  <si>
    <t>Femme</t>
  </si>
  <si>
    <t>Homme</t>
  </si>
  <si>
    <t>Inconnu</t>
  </si>
  <si>
    <t xml:space="preserve">Classe de génération des victimes </t>
  </si>
  <si>
    <t>15 - 24 ans</t>
  </si>
  <si>
    <t>25 - 49 ans</t>
  </si>
  <si>
    <t>50 ans et plus</t>
  </si>
  <si>
    <t>Commissions paritaires</t>
  </si>
  <si>
    <t>Genre de travail de la victime</t>
  </si>
  <si>
    <t>Travail intellectuel</t>
  </si>
  <si>
    <t>Travail manuel</t>
  </si>
  <si>
    <t>Taille des entreprises</t>
  </si>
  <si>
    <t>&lt; 10 travailleurs</t>
  </si>
  <si>
    <t>10 à 49 travailleurs</t>
  </si>
  <si>
    <t>50 à 99 travailleurs</t>
  </si>
  <si>
    <t>100 à 499 travailleurs</t>
  </si>
  <si>
    <t>500 à 999 travailleurs</t>
  </si>
  <si>
    <t>&gt; 1000 travailleurs</t>
  </si>
  <si>
    <t>Secteur d'acitvité économique en 2 positions - Code NACE</t>
  </si>
  <si>
    <t>Types de travail SEAT</t>
  </si>
  <si>
    <t>Total principaux types de travail</t>
  </si>
  <si>
    <t>% des principaux types de travail dans le total des accidents de la commission paritaire</t>
  </si>
  <si>
    <t>11 Production, transformation, traitement - de tout type</t>
  </si>
  <si>
    <t>41 Tâche de service, soin, assistance à la personne humaine</t>
  </si>
  <si>
    <t>51 Mise en place, préparation, installation, montage, désassemblage, démontage</t>
  </si>
  <si>
    <t>Total principales CP</t>
  </si>
  <si>
    <t>Total Autres</t>
  </si>
  <si>
    <t>Total inconnus</t>
  </si>
  <si>
    <t>Déviations</t>
  </si>
  <si>
    <t>Total principales déviations</t>
  </si>
  <si>
    <t>% des principales déviations dans le total des accidents de la commission paritaire</t>
  </si>
  <si>
    <t>64 Mouvements non coordonnés, gestes intempestifs, inopportuns</t>
  </si>
  <si>
    <t>52 Glissade ou trébuchement avec chute, chute de personne - de plain-pied</t>
  </si>
  <si>
    <t>44 Perte, totale ou partielle de contrôle d'objet, porté, déplacé, manipulé etc.</t>
  </si>
  <si>
    <t>43 Perte, totale ou partielle de contrôle d'outil à main ou de la matière travaillée par l'outil</t>
  </si>
  <si>
    <t>Total principales commissions paritaires</t>
  </si>
  <si>
    <t>Total autres commissions paritaires</t>
  </si>
  <si>
    <t>14.00 Matériaux, objets, produits, éléments constitutifs de machines, bris, poussières</t>
  </si>
  <si>
    <t>01.00 Bâtiments, constructions, surfaces - à niveau</t>
  </si>
  <si>
    <t>06.00 Outils à main, non motorisés</t>
  </si>
  <si>
    <t>11.00 Dispositifs de convoyage, de transport et de stockage</t>
  </si>
  <si>
    <t>02.00 Bâtiments, constructions, surfaces - en hauteur</t>
  </si>
  <si>
    <t>% des principaux agents matériels (2 positions) dans le total des accidents de la commission paritaire</t>
  </si>
  <si>
    <t xml:space="preserve">01.02 Surfaces ou circulation à niveau - sols  </t>
  </si>
  <si>
    <t>01.01 Éléments de bâtiments, de constructions - portes, murs, cloisons</t>
  </si>
  <si>
    <t>% des principaux agents matériels (4 positions) dans le total des accidents de la commission paritaire</t>
  </si>
  <si>
    <t>31 Mouvement vertical, écrasement sur, contre (résultat d'une chute)</t>
  </si>
  <si>
    <t>71 Contrainte physique - sur le système musculo-squelettique</t>
  </si>
  <si>
    <t>51 Contact avec agent matériel coupant</t>
  </si>
  <si>
    <t>53 Contact avec agent matériel dur ou rugueux</t>
  </si>
  <si>
    <t>42 Heurt - par objet qui chute</t>
  </si>
  <si>
    <t>% des principaux contacts blessants dans le total des accidents de la commission paritaire</t>
  </si>
  <si>
    <t>11 Blessures superficielles</t>
  </si>
  <si>
    <t>12 Plaies ouvertes</t>
  </si>
  <si>
    <t>10 Plaies et blessures superficielles</t>
  </si>
  <si>
    <t>32 Entorses et foulures</t>
  </si>
  <si>
    <t>30 Luxations entorses et foulures</t>
  </si>
  <si>
    <t>% des principales natures de blessures dans le total des accidents de la commission paritaire</t>
  </si>
  <si>
    <t>54 Doigt(s)</t>
  </si>
  <si>
    <t>53 Mains</t>
  </si>
  <si>
    <t>62 Jambe, y compris genou</t>
  </si>
  <si>
    <t>64 Pied</t>
  </si>
  <si>
    <t>% des principales localisations de blessures dans le total des accidents de la commission paritaire</t>
  </si>
  <si>
    <t>102.01</t>
  </si>
  <si>
    <t>102.02</t>
  </si>
  <si>
    <t>102.03</t>
  </si>
  <si>
    <t>102.04</t>
  </si>
  <si>
    <t>102.05</t>
  </si>
  <si>
    <t>102.06</t>
  </si>
  <si>
    <t>102.07</t>
  </si>
  <si>
    <t>102.08</t>
  </si>
  <si>
    <t>102.09</t>
  </si>
  <si>
    <t>102.10</t>
  </si>
  <si>
    <t>102.11</t>
  </si>
  <si>
    <t>106.01</t>
  </si>
  <si>
    <t>106.02</t>
  </si>
  <si>
    <t>106.03</t>
  </si>
  <si>
    <t>113.04</t>
  </si>
  <si>
    <t>120.01</t>
  </si>
  <si>
    <t>120.02</t>
  </si>
  <si>
    <t>120.03</t>
  </si>
  <si>
    <t>125.01</t>
  </si>
  <si>
    <t>125.02</t>
  </si>
  <si>
    <t>125.03</t>
  </si>
  <si>
    <t>128.02</t>
  </si>
  <si>
    <t>128.03</t>
  </si>
  <si>
    <t>140.01</t>
  </si>
  <si>
    <t>140.02</t>
  </si>
  <si>
    <t>140.03</t>
  </si>
  <si>
    <t>140.04</t>
  </si>
  <si>
    <t>140.05</t>
  </si>
  <si>
    <t>142.01</t>
  </si>
  <si>
    <t>142.02</t>
  </si>
  <si>
    <t>142.03</t>
  </si>
  <si>
    <t>142.04</t>
  </si>
  <si>
    <t>149.01</t>
  </si>
  <si>
    <t>149.02</t>
  </si>
  <si>
    <t>149.03</t>
  </si>
  <si>
    <t>149.04</t>
  </si>
  <si>
    <t>152.01</t>
  </si>
  <si>
    <t>152.02</t>
  </si>
  <si>
    <t>202.01</t>
  </si>
  <si>
    <t>225.01</t>
  </si>
  <si>
    <t>225.02</t>
  </si>
  <si>
    <t>301.01</t>
  </si>
  <si>
    <t>303.01</t>
  </si>
  <si>
    <t>303.03</t>
  </si>
  <si>
    <t>315.01</t>
  </si>
  <si>
    <t>315.02</t>
  </si>
  <si>
    <t>315.03</t>
  </si>
  <si>
    <t>318.01</t>
  </si>
  <si>
    <t>318.02</t>
  </si>
  <si>
    <t>319.01</t>
  </si>
  <si>
    <t>319.02</t>
  </si>
  <si>
    <t>322.01</t>
  </si>
  <si>
    <t>327.01</t>
  </si>
  <si>
    <t>327.02</t>
  </si>
  <si>
    <t>327.03</t>
  </si>
  <si>
    <t>328.02</t>
  </si>
  <si>
    <t>328.03</t>
  </si>
  <si>
    <t>329.01</t>
  </si>
  <si>
    <t>329.02</t>
  </si>
  <si>
    <t>329.03</t>
  </si>
  <si>
    <t>330.01.10</t>
  </si>
  <si>
    <t>330.01.20</t>
  </si>
  <si>
    <t>330.01.30</t>
  </si>
  <si>
    <t>330.01.41</t>
  </si>
  <si>
    <t>330.01.42</t>
  </si>
  <si>
    <t>330.01.51</t>
  </si>
  <si>
    <t>330.01.52</t>
  </si>
  <si>
    <t>330.01.53</t>
  </si>
  <si>
    <t>330.01.54</t>
  </si>
  <si>
    <t>330.01.55</t>
  </si>
  <si>
    <t>330.02</t>
  </si>
  <si>
    <t>330.03</t>
  </si>
  <si>
    <t>330.04</t>
  </si>
  <si>
    <t>331.00.10</t>
  </si>
  <si>
    <t>331.00.20</t>
  </si>
  <si>
    <t>332.00.10</t>
  </si>
  <si>
    <t>332.00.20</t>
  </si>
  <si>
    <t>Agents matériels</t>
  </si>
  <si>
    <t>Modalités de blessure</t>
  </si>
  <si>
    <t>Natures de blessure</t>
  </si>
  <si>
    <t>Localisations de blessure</t>
  </si>
  <si>
    <t>71 En soulevant, en portant, en se levant</t>
  </si>
  <si>
    <t>18.06 Humains</t>
  </si>
  <si>
    <t>340</t>
  </si>
  <si>
    <t>341</t>
  </si>
  <si>
    <t>300</t>
  </si>
  <si>
    <t>12 Stockage de tout type</t>
  </si>
  <si>
    <t>Others</t>
  </si>
  <si>
    <t>02.01 Parties de bâtiment en hauteur - fixes (toitures, terrasses, ouvertures, escaliers, quais)</t>
  </si>
  <si>
    <t>301.05</t>
  </si>
  <si>
    <t>63 Cheville</t>
  </si>
  <si>
    <t>others</t>
  </si>
  <si>
    <t>316</t>
  </si>
  <si>
    <t>339.01</t>
  </si>
  <si>
    <t>339.02</t>
  </si>
  <si>
    <t>339.03</t>
  </si>
  <si>
    <t>14.1. Accidents sur le lieu de travail selon la commission paritaire  : évolution  2012 - 2019</t>
  </si>
  <si>
    <t>Variation de 2018 à 2019 en %</t>
  </si>
  <si>
    <t>14.2. Accidents sur le lieu de travail selon la commission paritaire  : distribution selon les conséquences - 2019</t>
  </si>
  <si>
    <t>14.3. Accidents sur le lieu de travail selon la commission paritaire par ordre décroissant de distribution des accidents :  distribution selon les conséquences - 2019</t>
  </si>
  <si>
    <t>14.4. Accidents sur le lieu de travail selon la commission paritaire : distribution selon le genre - 2019</t>
  </si>
  <si>
    <t>14.5. Accidents sur le lieu de travail selon la commission paritaire par ordre décroissant de distribution des accidents :  distribution selon le genre - 2019</t>
  </si>
  <si>
    <t>14.6. Accidents sur le lieu de travail selon la commission paritaire : distribution selon la génération - 2019</t>
  </si>
  <si>
    <t>14.7. Accidents sur le lieu de travail selon la commission paritaire par ordre décroissant du distribution des accidents : distribution selon la génération - 2019</t>
  </si>
  <si>
    <t>14.8. Accidents sur le lieu de travail selon la commission paritaire : distribution selon le genre de travail - 2019</t>
  </si>
  <si>
    <t>14.9. Accidents sur le lieu de travail selon la commission paritaire par ordre décroissant de distribution des accidents : distribution selon le genre de travail - 2019</t>
  </si>
  <si>
    <t>14.10. Accidents sur le lieu de travail selon la commission paritaire : distribution selon la taille de l'entreprise - 2019</t>
  </si>
  <si>
    <t>14.11. Accidents sur le lieu de travail selon la commission paritaire par ordre décroissant de distribution des accidents : distribution selon la taille de l'entreprise - 2019</t>
  </si>
  <si>
    <t>14.12. Accidents sur le lieu de travail selon la commission paritaire : fréquence relative par secteur d'activité (NACE- 2 positions)  - 2019</t>
  </si>
  <si>
    <t>14.13. Accidents sur le lieu de travail dans les 10 commissions paritaires avec la fréquence d'accidents la plus élevée : les 5 types de travail les plus fréquents - 2019</t>
  </si>
  <si>
    <t>14.14. Accidents sur le lieu de travail dans les 10 commissions paritaires avec la fréquence d'accidents la plus élevée : les 5 déviations les plus fréquentes - 2019</t>
  </si>
  <si>
    <t>14.15. Accidents sur le lieu de travail dans les 10 commissions paritaires avec la fréquence d'accidents la plus élevée : les 5 agents matériels (2 positions) les plus fréquents - 2019</t>
  </si>
  <si>
    <t>14.16.  Accidents sur le lieu de travail dans les 10 commissions paritaires avec la fréquence d'accidents la plus élevée : les 5 agents matériels (4 positions) les plus fréquents - 2019</t>
  </si>
  <si>
    <t>14.17. Accidents sur le lieu de travail dans les 10 commissions paritaires avec la fréquence d'accidents la plus élevée : les 5 modalités de blessure les plus fréquents - 2019</t>
  </si>
  <si>
    <t>14.18. Accidents sur le lieu de travail dans les 10 commissions paritaires avec la fréquence d'accidents la plus élevée : les 5 natures de blessure les plus fréquentes - 2019</t>
  </si>
  <si>
    <t>14.19. Accidents sur le lieu de travail dans les 10 commissions paritaires avec la fréquence d'accidents la plus élevée : les 5 localisations de blessure les plus fréquentes - 2019</t>
  </si>
  <si>
    <t>14.20.  Accidents sur le lieu de travail selon la commission et la sous-commission paritaire : distribution selon les conséquences - 2019</t>
  </si>
  <si>
    <t>14.21. Accidents sur le lieu de travail selon la commission et la sous-commission paritaire : distribution selon le genre - 2019</t>
  </si>
  <si>
    <t>14. Caractéristiques des accidents sur le lieu de travail survenus dans le secteur privé selon la commission paritaire - 2019</t>
  </si>
  <si>
    <t>Accidents sur le lieu de travail selon la commission paritaire  : évolution  2012 - 2019</t>
  </si>
  <si>
    <t>Accidents sur le lieu de travail selon la commission paritaire  : distribution selon les conséquences -2019</t>
  </si>
  <si>
    <t>Accidents sur le lieu de travail selon la commission paritaire par ordre décroissant de distribution des accidents :  distribution selon les conséquences -2019</t>
  </si>
  <si>
    <t>Accidents sur le lieu de travail selon la commission paritaire : distribution selon le genre -2019</t>
  </si>
  <si>
    <t>Accidents sur le lieu de travail selon la commission paritaire par ordre décroissant de distribution des accidents :  distribution selon le genre - 2019</t>
  </si>
  <si>
    <t>Accidents sur le lieu de travail selon la commission paritaire : distribution selon la génération -2019</t>
  </si>
  <si>
    <t>Accidents sur le lieu de travail selon la commission paritaire par ordre décroissant du distribution des accidents : distribution selon la génération - 2019</t>
  </si>
  <si>
    <t>Accidents sur le lieu de travail selon la commission paritaire : distribution selon le genre de travail - 2019</t>
  </si>
  <si>
    <t>Accidents sur le lieu de travail selon la commission paritaire par ordre décroissant de distribution des accidents : distribution selon le genre de travail - 2019</t>
  </si>
  <si>
    <t>Accidents sur le lieu de travail selon la commission paritaire : distribution selon la taille de l'entreprise - 2019</t>
  </si>
  <si>
    <t>Accidents sur le lieu de travail selon la commission paritaire par ordre décroissant de distribution des accidents : distribution selon la taille de l'entreprise - 2019</t>
  </si>
  <si>
    <t>Accidents sur le lieu de travail selon la commission paritaire : fréquence relative par secteur d'activité (NACE- 2 positions)  - 2019</t>
  </si>
  <si>
    <t>Accidents sur le lieu de travail dans les 10 commissions paritaires avec la fréquence d'accidents la plus élevée : les 5 types de travail les plus fréquents-2019</t>
  </si>
  <si>
    <t>Accidents sur le lieu de travail dans les 10 commissions paritaires avec la fréquence d'accidents la plus élevée : les 5 déviations les plus fréquentes-2019</t>
  </si>
  <si>
    <t>Accidents sur le lieu de travail dans les 10 commissions paritaires avec la fréquence d'accidents la plus élevée : les 5 agents matériels (2 positions) les plus fréquents-2019</t>
  </si>
  <si>
    <t>Accidents sur le lieu de travail dans les 10 commissions paritaires avec la fréquence d'accidents la plus élevée : les 5 agents matériels (4 positions) les plus fréquents-2019</t>
  </si>
  <si>
    <t>Accidents sur le lieu de travail dans les 10 commissions paritaires avec la fréquence d'accidents la plus élevée : les 5 modalités de blessure les plus fréquents-2019</t>
  </si>
  <si>
    <t>Accidents sur le lieu de travail dans les 10 commissions paritaires avec la fréquence d'accidents la plus élevée : les 5 natures de blessure les plus fréquentes-2019</t>
  </si>
  <si>
    <t>Accidents sur le lieu de travail dans les 10 commissions paritaires avec la fréquence d'accidents la plus élevée : les 5 localisations de blessure les plus fréquentes-2019</t>
  </si>
  <si>
    <t>Accidents sur le lieu de travail selon la commission et la sous-commission paritaire : distribution selon les conséquences -2019</t>
  </si>
  <si>
    <t>Accidents sur le lieu de travail selon la commission et la sous-commission paritaire : distribution selon le genre-2019</t>
  </si>
  <si>
    <t>01</t>
  </si>
  <si>
    <t>02</t>
  </si>
  <si>
    <t>03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</si>
  <si>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</si>
  <si>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</si>
  <si>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</si>
  <si>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</si>
  <si>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</si>
  <si>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</si>
  <si>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</si>
  <si>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</si>
  <si>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</si>
  <si>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</si>
  <si>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</si>
  <si>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</si>
  <si>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</si>
  <si>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</si>
  <si>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</si>
  <si>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</si>
  <si>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</si>
  <si>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</si>
  <si>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</si>
  <si>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</si>
  <si>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</si>
  <si>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</si>
  <si>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</si>
  <si>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</si>
  <si>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</si>
  <si>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</si>
  <si>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</si>
  <si>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</si>
  <si>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</si>
  <si>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</si>
  <si>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</si>
  <si>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</si>
  <si>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</si>
  <si>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</si>
  <si>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</si>
  <si>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</si>
  <si>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</si>
  <si>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</si>
  <si>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</si>
  <si>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</si>
  <si>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</si>
  <si>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</si>
  <si>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</si>
  <si>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</si>
  <si>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</si>
  <si>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</si>
  <si>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</si>
  <si>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</si>
  <si>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</si>
  <si>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</si>
  <si>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</si>
  <si>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</si>
  <si>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</si>
  <si>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</si>
  <si>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</si>
  <si>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</si>
  <si>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</si>
  <si>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</si>
  <si>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</si>
  <si>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</si>
  <si>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</si>
  <si>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</si>
  <si>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</si>
  <si>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</si>
  <si>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</si>
  <si>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</si>
  <si>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</si>
  <si>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</si>
  <si>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</si>
  <si>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</si>
  <si>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</si>
  <si>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</si>
  <si>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</si>
  <si>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</si>
  <si>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</si>
  <si>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</si>
  <si>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</si>
  <si>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</si>
  <si>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</si>
  <si>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</si>
  <si>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</si>
  <si>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42 Tâche intellectuelle - enseignement, formation, traitement de l'information, travail de bureau, d'organisation, de gestion</t>
  </si>
  <si>
    <t>06.02 Dispositifs mobiles de manutention, chariots de manutention (chariots motorisés ou non) - brouette, transpalettes, …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</si>
</sst>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"/>
    <numFmt numFmtId="166" formatCode="#,##0.0"/>
    <numFmt numFmtId="167" formatCode="[$-80C]dddd\ d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i/>
      <sz val="11"/>
      <color indexed="8"/>
      <name val="Microsoft Sans Serif"/>
      <family val="2"/>
    </font>
    <font>
      <i/>
      <sz val="11"/>
      <name val="Microsoft Sans Serif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9"/>
      <name val="Microsoft Sans Serif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0"/>
      <name val="Microsoft Sans Serif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422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2" fillId="0" borderId="0" xfId="44" applyFill="1" applyAlignment="1">
      <alignment/>
    </xf>
    <xf numFmtId="0" fontId="42" fillId="0" borderId="0" xfId="44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164" fontId="8" fillId="0" borderId="15" xfId="0" applyNumberFormat="1" applyFont="1" applyFill="1" applyBorder="1" applyAlignment="1">
      <alignment horizontal="center" vertical="center"/>
    </xf>
    <xf numFmtId="9" fontId="8" fillId="0" borderId="1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right" vertical="center"/>
    </xf>
    <xf numFmtId="164" fontId="10" fillId="0" borderId="18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9" fontId="10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right" vertical="center"/>
    </xf>
    <xf numFmtId="164" fontId="12" fillId="0" borderId="23" xfId="0" applyNumberFormat="1" applyFont="1" applyFill="1" applyBorder="1" applyAlignment="1">
      <alignment horizontal="right" vertical="center"/>
    </xf>
    <xf numFmtId="3" fontId="9" fillId="0" borderId="23" xfId="0" applyNumberFormat="1" applyFont="1" applyFill="1" applyBorder="1" applyAlignment="1">
      <alignment horizontal="right" vertical="center"/>
    </xf>
    <xf numFmtId="164" fontId="12" fillId="0" borderId="24" xfId="0" applyNumberFormat="1" applyFont="1" applyFill="1" applyBorder="1" applyAlignment="1">
      <alignment horizontal="right" vertical="center"/>
    </xf>
    <xf numFmtId="3" fontId="11" fillId="0" borderId="25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horizontal="right" vertical="center"/>
    </xf>
    <xf numFmtId="164" fontId="12" fillId="0" borderId="28" xfId="0" applyNumberFormat="1" applyFont="1" applyFill="1" applyBorder="1" applyAlignment="1">
      <alignment horizontal="right" vertical="center"/>
    </xf>
    <xf numFmtId="3" fontId="9" fillId="0" borderId="28" xfId="0" applyNumberFormat="1" applyFont="1" applyFill="1" applyBorder="1" applyAlignment="1">
      <alignment horizontal="right" vertical="center"/>
    </xf>
    <xf numFmtId="164" fontId="12" fillId="0" borderId="29" xfId="0" applyNumberFormat="1" applyFont="1" applyFill="1" applyBorder="1" applyAlignment="1">
      <alignment horizontal="right" vertical="center"/>
    </xf>
    <xf numFmtId="3" fontId="11" fillId="0" borderId="30" xfId="0" applyNumberFormat="1" applyFont="1" applyFill="1" applyBorder="1" applyAlignment="1">
      <alignment horizontal="right" vertical="center"/>
    </xf>
    <xf numFmtId="9" fontId="13" fillId="0" borderId="29" xfId="0" applyNumberFormat="1" applyFont="1" applyFill="1" applyBorder="1" applyAlignment="1">
      <alignment horizontal="right" vertical="center"/>
    </xf>
    <xf numFmtId="164" fontId="10" fillId="0" borderId="19" xfId="0" applyNumberFormat="1" applyFont="1" applyFill="1" applyBorder="1" applyAlignment="1">
      <alignment horizontal="right" vertical="center"/>
    </xf>
    <xf numFmtId="3" fontId="11" fillId="0" borderId="31" xfId="0" applyNumberFormat="1" applyFont="1" applyFill="1" applyBorder="1" applyAlignment="1">
      <alignment horizontal="right" vertical="center"/>
    </xf>
    <xf numFmtId="9" fontId="8" fillId="0" borderId="19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center" vertical="center"/>
    </xf>
    <xf numFmtId="164" fontId="10" fillId="0" borderId="34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164" fontId="10" fillId="0" borderId="28" xfId="0" applyNumberFormat="1" applyFont="1" applyFill="1" applyBorder="1" applyAlignment="1">
      <alignment horizontal="center" vertical="center"/>
    </xf>
    <xf numFmtId="3" fontId="9" fillId="0" borderId="28" xfId="0" applyNumberFormat="1" applyFont="1" applyFill="1" applyBorder="1" applyAlignment="1">
      <alignment horizontal="center" vertical="center"/>
    </xf>
    <xf numFmtId="3" fontId="11" fillId="0" borderId="2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center" vertical="center"/>
    </xf>
    <xf numFmtId="164" fontId="10" fillId="0" borderId="39" xfId="0" applyNumberFormat="1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horizontal="center" vertical="center"/>
    </xf>
    <xf numFmtId="3" fontId="11" fillId="0" borderId="40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center" vertical="center"/>
    </xf>
    <xf numFmtId="3" fontId="11" fillId="0" borderId="17" xfId="0" applyNumberFormat="1" applyFont="1" applyFill="1" applyBorder="1" applyAlignment="1">
      <alignment horizontal="center" vertical="center"/>
    </xf>
    <xf numFmtId="9" fontId="8" fillId="0" borderId="19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9" fontId="6" fillId="0" borderId="16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164" fontId="12" fillId="0" borderId="28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164" fontId="10" fillId="0" borderId="29" xfId="0" applyNumberFormat="1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3" fontId="9" fillId="0" borderId="47" xfId="0" applyNumberFormat="1" applyFont="1" applyBorder="1" applyAlignment="1">
      <alignment horizontal="center" vertical="center"/>
    </xf>
    <xf numFmtId="164" fontId="12" fillId="0" borderId="48" xfId="0" applyNumberFormat="1" applyFont="1" applyBorder="1" applyAlignment="1">
      <alignment horizontal="center" vertical="center"/>
    </xf>
    <xf numFmtId="3" fontId="9" fillId="0" borderId="48" xfId="0" applyNumberFormat="1" applyFont="1" applyBorder="1" applyAlignment="1">
      <alignment horizontal="center" vertical="center"/>
    </xf>
    <xf numFmtId="164" fontId="12" fillId="0" borderId="49" xfId="0" applyNumberFormat="1" applyFont="1" applyBorder="1" applyAlignment="1">
      <alignment horizontal="center" vertical="center"/>
    </xf>
    <xf numFmtId="3" fontId="11" fillId="0" borderId="50" xfId="0" applyNumberFormat="1" applyFont="1" applyBorder="1" applyAlignment="1">
      <alignment horizontal="center" vertical="center"/>
    </xf>
    <xf numFmtId="164" fontId="10" fillId="0" borderId="51" xfId="0" applyNumberFormat="1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164" fontId="10" fillId="0" borderId="52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center" vertical="center"/>
    </xf>
    <xf numFmtId="164" fontId="10" fillId="0" borderId="39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164" fontId="10" fillId="0" borderId="53" xfId="0" applyNumberFormat="1" applyFont="1" applyBorder="1" applyAlignment="1">
      <alignment horizontal="center" vertical="center"/>
    </xf>
    <xf numFmtId="3" fontId="11" fillId="0" borderId="40" xfId="0" applyNumberFormat="1" applyFont="1" applyBorder="1" applyAlignment="1">
      <alignment horizontal="center" vertical="center"/>
    </xf>
    <xf numFmtId="164" fontId="10" fillId="0" borderId="54" xfId="0" applyNumberFormat="1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 wrapText="1"/>
    </xf>
    <xf numFmtId="3" fontId="11" fillId="0" borderId="56" xfId="0" applyNumberFormat="1" applyFont="1" applyBorder="1" applyAlignment="1">
      <alignment horizontal="center" vertical="center"/>
    </xf>
    <xf numFmtId="164" fontId="10" fillId="0" borderId="57" xfId="0" applyNumberFormat="1" applyFont="1" applyBorder="1" applyAlignment="1">
      <alignment horizontal="center" vertical="center"/>
    </xf>
    <xf numFmtId="3" fontId="11" fillId="0" borderId="57" xfId="0" applyNumberFormat="1" applyFont="1" applyBorder="1" applyAlignment="1">
      <alignment horizontal="center" vertical="center"/>
    </xf>
    <xf numFmtId="164" fontId="10" fillId="0" borderId="58" xfId="0" applyNumberFormat="1" applyFont="1" applyBorder="1" applyAlignment="1">
      <alignment horizontal="center" vertical="center"/>
    </xf>
    <xf numFmtId="3" fontId="11" fillId="0" borderId="59" xfId="0" applyNumberFormat="1" applyFont="1" applyBorder="1" applyAlignment="1">
      <alignment horizontal="center" vertical="center"/>
    </xf>
    <xf numFmtId="164" fontId="10" fillId="0" borderId="60" xfId="0" applyNumberFormat="1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164" fontId="6" fillId="0" borderId="48" xfId="0" applyNumberFormat="1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50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164" fontId="12" fillId="0" borderId="61" xfId="0" applyNumberFormat="1" applyFont="1" applyBorder="1" applyAlignment="1">
      <alignment horizontal="center" vertical="center"/>
    </xf>
    <xf numFmtId="164" fontId="12" fillId="0" borderId="34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164" fontId="10" fillId="0" borderId="62" xfId="0" applyNumberFormat="1" applyFont="1" applyBorder="1" applyAlignment="1">
      <alignment horizontal="center" vertical="center"/>
    </xf>
    <xf numFmtId="3" fontId="11" fillId="0" borderId="36" xfId="0" applyNumberFormat="1" applyFont="1" applyBorder="1" applyAlignment="1">
      <alignment horizontal="center" vertical="center"/>
    </xf>
    <xf numFmtId="164" fontId="10" fillId="0" borderId="63" xfId="0" applyNumberFormat="1" applyFont="1" applyBorder="1" applyAlignment="1">
      <alignment horizontal="center" vertical="center"/>
    </xf>
    <xf numFmtId="3" fontId="11" fillId="0" borderId="46" xfId="0" applyNumberFormat="1" applyFont="1" applyBorder="1" applyAlignment="1">
      <alignment horizontal="center" vertical="center"/>
    </xf>
    <xf numFmtId="164" fontId="10" fillId="0" borderId="64" xfId="0" applyNumberFormat="1" applyFont="1" applyBorder="1" applyAlignment="1">
      <alignment horizontal="center" vertical="center"/>
    </xf>
    <xf numFmtId="3" fontId="11" fillId="0" borderId="41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3" fontId="11" fillId="0" borderId="37" xfId="0" applyNumberFormat="1" applyFont="1" applyBorder="1" applyAlignment="1">
      <alignment horizontal="center" vertical="center"/>
    </xf>
    <xf numFmtId="164" fontId="10" fillId="0" borderId="65" xfId="0" applyNumberFormat="1" applyFont="1" applyBorder="1" applyAlignment="1">
      <alignment horizontal="center" vertical="center"/>
    </xf>
    <xf numFmtId="3" fontId="11" fillId="0" borderId="55" xfId="0" applyNumberFormat="1" applyFont="1" applyBorder="1" applyAlignment="1">
      <alignment horizontal="center" vertical="center"/>
    </xf>
    <xf numFmtId="164" fontId="10" fillId="0" borderId="66" xfId="0" applyNumberFormat="1" applyFont="1" applyBorder="1" applyAlignment="1">
      <alignment horizontal="center" vertical="center"/>
    </xf>
    <xf numFmtId="3" fontId="11" fillId="0" borderId="42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11" fillId="0" borderId="67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68" xfId="0" applyNumberFormat="1" applyFont="1" applyBorder="1" applyAlignment="1">
      <alignment horizontal="center" vertical="center"/>
    </xf>
    <xf numFmtId="3" fontId="11" fillId="0" borderId="69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 wrapText="1"/>
    </xf>
    <xf numFmtId="164" fontId="10" fillId="0" borderId="23" xfId="0" applyNumberFormat="1" applyFont="1" applyBorder="1" applyAlignment="1">
      <alignment horizontal="center" vertical="center" wrapText="1"/>
    </xf>
    <xf numFmtId="3" fontId="9" fillId="0" borderId="23" xfId="0" applyNumberFormat="1" applyFont="1" applyBorder="1" applyAlignment="1">
      <alignment horizontal="center" vertical="center" wrapText="1"/>
    </xf>
    <xf numFmtId="3" fontId="11" fillId="0" borderId="22" xfId="0" applyNumberFormat="1" applyFont="1" applyBorder="1" applyAlignment="1">
      <alignment horizontal="center" vertical="center" wrapText="1"/>
    </xf>
    <xf numFmtId="164" fontId="10" fillId="0" borderId="24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164" fontId="10" fillId="0" borderId="28" xfId="0" applyNumberFormat="1" applyFont="1" applyBorder="1" applyAlignment="1">
      <alignment horizontal="center" vertical="center" wrapText="1"/>
    </xf>
    <xf numFmtId="3" fontId="9" fillId="0" borderId="28" xfId="0" applyNumberFormat="1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164" fontId="10" fillId="0" borderId="29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11" fillId="0" borderId="13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3" fontId="11" fillId="0" borderId="38" xfId="0" applyNumberFormat="1" applyFont="1" applyBorder="1" applyAlignment="1">
      <alignment horizontal="center" vertical="center" wrapText="1"/>
    </xf>
    <xf numFmtId="164" fontId="10" fillId="0" borderId="39" xfId="0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center" vertical="center" wrapText="1"/>
    </xf>
    <xf numFmtId="3" fontId="11" fillId="0" borderId="40" xfId="0" applyNumberFormat="1" applyFont="1" applyBorder="1" applyAlignment="1">
      <alignment horizontal="center" vertical="center" wrapText="1"/>
    </xf>
    <xf numFmtId="164" fontId="10" fillId="0" borderId="54" xfId="0" applyNumberFormat="1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 wrapText="1"/>
    </xf>
    <xf numFmtId="164" fontId="10" fillId="0" borderId="18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164" fontId="10" fillId="0" borderId="19" xfId="0" applyNumberFormat="1" applyFont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 vertical="center"/>
    </xf>
    <xf numFmtId="164" fontId="10" fillId="0" borderId="34" xfId="0" applyNumberFormat="1" applyFont="1" applyBorder="1" applyAlignment="1">
      <alignment horizontal="center" vertical="center"/>
    </xf>
    <xf numFmtId="164" fontId="10" fillId="0" borderId="61" xfId="0" applyNumberFormat="1" applyFont="1" applyBorder="1" applyAlignment="1">
      <alignment horizontal="center" vertical="center"/>
    </xf>
    <xf numFmtId="164" fontId="10" fillId="0" borderId="32" xfId="0" applyNumberFormat="1" applyFont="1" applyBorder="1" applyAlignment="1">
      <alignment horizontal="center" vertical="center"/>
    </xf>
    <xf numFmtId="164" fontId="10" fillId="0" borderId="28" xfId="0" applyNumberFormat="1" applyFont="1" applyBorder="1" applyAlignment="1">
      <alignment horizontal="center" vertical="center"/>
    </xf>
    <xf numFmtId="164" fontId="10" fillId="0" borderId="45" xfId="0" applyNumberFormat="1" applyFont="1" applyBorder="1" applyAlignment="1">
      <alignment horizontal="center" vertical="center"/>
    </xf>
    <xf numFmtId="164" fontId="10" fillId="0" borderId="36" xfId="0" applyNumberFormat="1" applyFont="1" applyBorder="1" applyAlignment="1">
      <alignment horizontal="center" vertical="center"/>
    </xf>
    <xf numFmtId="164" fontId="10" fillId="0" borderId="48" xfId="0" applyNumberFormat="1" applyFont="1" applyBorder="1" applyAlignment="1">
      <alignment horizontal="center" vertical="center"/>
    </xf>
    <xf numFmtId="164" fontId="10" fillId="0" borderId="49" xfId="0" applyNumberFormat="1" applyFont="1" applyBorder="1" applyAlignment="1">
      <alignment horizontal="center" vertical="center"/>
    </xf>
    <xf numFmtId="164" fontId="10" fillId="0" borderId="46" xfId="0" applyNumberFormat="1" applyFont="1" applyBorder="1" applyAlignment="1">
      <alignment horizontal="center" vertical="center"/>
    </xf>
    <xf numFmtId="164" fontId="10" fillId="0" borderId="41" xfId="0" applyNumberFormat="1" applyFont="1" applyBorder="1" applyAlignment="1">
      <alignment horizontal="center" vertical="center"/>
    </xf>
    <xf numFmtId="164" fontId="10" fillId="0" borderId="37" xfId="0" applyNumberFormat="1" applyFont="1" applyBorder="1" applyAlignment="1">
      <alignment horizontal="center" vertical="center"/>
    </xf>
    <xf numFmtId="164" fontId="10" fillId="0" borderId="5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4" fontId="12" fillId="0" borderId="34" xfId="0" applyNumberFormat="1" applyFont="1" applyFill="1" applyBorder="1" applyAlignment="1">
      <alignment horizontal="center" vertical="center"/>
    </xf>
    <xf numFmtId="164" fontId="12" fillId="0" borderId="61" xfId="0" applyNumberFormat="1" applyFont="1" applyFill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164" fontId="12" fillId="0" borderId="45" xfId="0" applyNumberFormat="1" applyFont="1" applyFill="1" applyBorder="1" applyAlignment="1">
      <alignment horizontal="center" vertical="center"/>
    </xf>
    <xf numFmtId="3" fontId="9" fillId="0" borderId="47" xfId="0" applyNumberFormat="1" applyFont="1" applyFill="1" applyBorder="1" applyAlignment="1">
      <alignment horizontal="center" vertical="center"/>
    </xf>
    <xf numFmtId="164" fontId="12" fillId="0" borderId="48" xfId="0" applyNumberFormat="1" applyFont="1" applyFill="1" applyBorder="1" applyAlignment="1">
      <alignment horizontal="center" vertical="center"/>
    </xf>
    <xf numFmtId="3" fontId="9" fillId="0" borderId="48" xfId="0" applyNumberFormat="1" applyFont="1" applyFill="1" applyBorder="1" applyAlignment="1">
      <alignment horizontal="center" vertical="center"/>
    </xf>
    <xf numFmtId="164" fontId="12" fillId="0" borderId="49" xfId="0" applyNumberFormat="1" applyFont="1" applyFill="1" applyBorder="1" applyAlignment="1">
      <alignment horizontal="center" vertical="center"/>
    </xf>
    <xf numFmtId="3" fontId="11" fillId="0" borderId="50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3" fontId="11" fillId="0" borderId="41" xfId="0" applyNumberFormat="1" applyFont="1" applyFill="1" applyBorder="1" applyAlignment="1">
      <alignment horizontal="center" vertical="center"/>
    </xf>
    <xf numFmtId="9" fontId="10" fillId="0" borderId="4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164" fontId="13" fillId="0" borderId="34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164" fontId="13" fillId="0" borderId="61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164" fontId="8" fillId="0" borderId="32" xfId="0" applyNumberFormat="1" applyFont="1" applyFill="1" applyBorder="1" applyAlignment="1">
      <alignment horizontal="right" vertical="center"/>
    </xf>
    <xf numFmtId="164" fontId="13" fillId="0" borderId="28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164" fontId="13" fillId="0" borderId="45" xfId="0" applyNumberFormat="1" applyFont="1" applyFill="1" applyBorder="1" applyAlignment="1">
      <alignment horizontal="right" vertical="center"/>
    </xf>
    <xf numFmtId="164" fontId="13" fillId="0" borderId="29" xfId="0" applyNumberFormat="1" applyFont="1" applyFill="1" applyBorder="1" applyAlignment="1">
      <alignment horizontal="right" vertical="center"/>
    </xf>
    <xf numFmtId="164" fontId="8" fillId="0" borderId="36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164" fontId="8" fillId="0" borderId="4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49" xfId="0" applyFont="1" applyFill="1" applyBorder="1" applyAlignment="1">
      <alignment vertical="center"/>
    </xf>
    <xf numFmtId="0" fontId="6" fillId="0" borderId="71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4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/>
    </xf>
    <xf numFmtId="164" fontId="8" fillId="0" borderId="20" xfId="0" applyNumberFormat="1" applyFont="1" applyFill="1" applyBorder="1" applyAlignment="1">
      <alignment horizontal="center" vertical="center"/>
    </xf>
    <xf numFmtId="165" fontId="0" fillId="0" borderId="23" xfId="0" applyNumberFormat="1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0" fillId="0" borderId="28" xfId="0" applyNumberFormat="1" applyFont="1" applyBorder="1" applyAlignment="1">
      <alignment/>
    </xf>
    <xf numFmtId="0" fontId="0" fillId="0" borderId="28" xfId="0" applyFont="1" applyBorder="1" applyAlignment="1">
      <alignment horizontal="right"/>
    </xf>
    <xf numFmtId="165" fontId="0" fillId="0" borderId="50" xfId="0" applyNumberFormat="1" applyFont="1" applyBorder="1" applyAlignment="1">
      <alignment/>
    </xf>
    <xf numFmtId="165" fontId="0" fillId="0" borderId="48" xfId="0" applyNumberFormat="1" applyFont="1" applyBorder="1" applyAlignment="1">
      <alignment/>
    </xf>
    <xf numFmtId="0" fontId="0" fillId="0" borderId="48" xfId="0" applyFont="1" applyBorder="1" applyAlignment="1">
      <alignment horizontal="right"/>
    </xf>
    <xf numFmtId="165" fontId="0" fillId="0" borderId="17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9" fillId="0" borderId="25" xfId="0" applyNumberFormat="1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>
      <alignment horizontal="right" vertical="center"/>
    </xf>
    <xf numFmtId="3" fontId="9" fillId="0" borderId="30" xfId="0" applyNumberFormat="1" applyFont="1" applyFill="1" applyBorder="1" applyAlignment="1">
      <alignment horizontal="right" vertical="center"/>
    </xf>
    <xf numFmtId="3" fontId="11" fillId="0" borderId="27" xfId="0" applyNumberFormat="1" applyFont="1" applyFill="1" applyBorder="1" applyAlignment="1">
      <alignment horizontal="right" vertical="center"/>
    </xf>
    <xf numFmtId="3" fontId="9" fillId="0" borderId="31" xfId="0" applyNumberFormat="1" applyFont="1" applyFill="1" applyBorder="1" applyAlignment="1">
      <alignment horizontal="right" vertical="center"/>
    </xf>
    <xf numFmtId="164" fontId="12" fillId="0" borderId="44" xfId="0" applyNumberFormat="1" applyFont="1" applyFill="1" applyBorder="1" applyAlignment="1">
      <alignment horizontal="right" vertical="center"/>
    </xf>
    <xf numFmtId="164" fontId="12" fillId="0" borderId="45" xfId="0" applyNumberFormat="1" applyFont="1" applyFill="1" applyBorder="1" applyAlignment="1">
      <alignment horizontal="right" vertical="center"/>
    </xf>
    <xf numFmtId="164" fontId="12" fillId="0" borderId="34" xfId="0" applyNumberFormat="1" applyFont="1" applyFill="1" applyBorder="1" applyAlignment="1">
      <alignment horizontal="right" vertical="center"/>
    </xf>
    <xf numFmtId="3" fontId="9" fillId="0" borderId="34" xfId="0" applyNumberFormat="1" applyFont="1" applyFill="1" applyBorder="1" applyAlignment="1">
      <alignment horizontal="right" vertical="center"/>
    </xf>
    <xf numFmtId="3" fontId="11" fillId="0" borderId="35" xfId="0" applyNumberFormat="1" applyFont="1" applyFill="1" applyBorder="1" applyAlignment="1">
      <alignment horizontal="right" vertical="center"/>
    </xf>
    <xf numFmtId="3" fontId="9" fillId="0" borderId="35" xfId="0" applyNumberFormat="1" applyFont="1" applyFill="1" applyBorder="1" applyAlignment="1">
      <alignment horizontal="right" vertical="center"/>
    </xf>
    <xf numFmtId="164" fontId="12" fillId="0" borderId="73" xfId="0" applyNumberFormat="1" applyFont="1" applyFill="1" applyBorder="1" applyAlignment="1">
      <alignment horizontal="right" vertical="center"/>
    </xf>
    <xf numFmtId="9" fontId="10" fillId="0" borderId="18" xfId="0" applyNumberFormat="1" applyFont="1" applyFill="1" applyBorder="1" applyAlignment="1">
      <alignment horizontal="right" vertical="center"/>
    </xf>
    <xf numFmtId="9" fontId="10" fillId="0" borderId="52" xfId="0" applyNumberFormat="1" applyFont="1" applyFill="1" applyBorder="1" applyAlignment="1">
      <alignment horizontal="right" vertical="center"/>
    </xf>
    <xf numFmtId="3" fontId="9" fillId="0" borderId="50" xfId="0" applyNumberFormat="1" applyFont="1" applyFill="1" applyBorder="1" applyAlignment="1">
      <alignment horizontal="right" vertical="center"/>
    </xf>
    <xf numFmtId="164" fontId="12" fillId="0" borderId="48" xfId="0" applyNumberFormat="1" applyFont="1" applyFill="1" applyBorder="1" applyAlignment="1">
      <alignment horizontal="right" vertical="center"/>
    </xf>
    <xf numFmtId="3" fontId="9" fillId="0" borderId="48" xfId="0" applyNumberFormat="1" applyFont="1" applyFill="1" applyBorder="1" applyAlignment="1">
      <alignment horizontal="right" vertical="center"/>
    </xf>
    <xf numFmtId="164" fontId="12" fillId="0" borderId="49" xfId="0" applyNumberFormat="1" applyFont="1" applyFill="1" applyBorder="1" applyAlignment="1">
      <alignment horizontal="right" vertical="center"/>
    </xf>
    <xf numFmtId="3" fontId="11" fillId="0" borderId="50" xfId="0" applyNumberFormat="1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>
      <alignment horizontal="center" vertical="center" wrapText="1"/>
    </xf>
    <xf numFmtId="164" fontId="13" fillId="0" borderId="44" xfId="0" applyNumberFormat="1" applyFont="1" applyFill="1" applyBorder="1" applyAlignment="1">
      <alignment horizontal="right" vertical="center"/>
    </xf>
    <xf numFmtId="164" fontId="13" fillId="0" borderId="15" xfId="0" applyNumberFormat="1" applyFont="1" applyFill="1" applyBorder="1" applyAlignment="1">
      <alignment horizontal="right" vertical="center"/>
    </xf>
    <xf numFmtId="9" fontId="8" fillId="0" borderId="52" xfId="0" applyNumberFormat="1" applyFont="1" applyFill="1" applyBorder="1" applyAlignment="1">
      <alignment horizontal="right" vertical="center"/>
    </xf>
    <xf numFmtId="164" fontId="8" fillId="0" borderId="16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67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right" vertical="center"/>
    </xf>
    <xf numFmtId="164" fontId="9" fillId="0" borderId="24" xfId="0" applyNumberFormat="1" applyFont="1" applyFill="1" applyBorder="1" applyAlignment="1">
      <alignment horizontal="right" vertical="center"/>
    </xf>
    <xf numFmtId="49" fontId="6" fillId="0" borderId="46" xfId="0" applyNumberFormat="1" applyFont="1" applyFill="1" applyBorder="1" applyAlignment="1">
      <alignment horizontal="center" vertical="center"/>
    </xf>
    <xf numFmtId="3" fontId="54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164" fontId="0" fillId="0" borderId="23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51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9" fontId="7" fillId="0" borderId="34" xfId="0" applyNumberFormat="1" applyFont="1" applyFill="1" applyBorder="1" applyAlignment="1">
      <alignment horizontal="right" vertical="center"/>
    </xf>
    <xf numFmtId="9" fontId="8" fillId="0" borderId="18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top"/>
    </xf>
    <xf numFmtId="164" fontId="13" fillId="0" borderId="24" xfId="0" applyNumberFormat="1" applyFont="1" applyFill="1" applyBorder="1" applyAlignment="1">
      <alignment horizontal="right" vertical="center"/>
    </xf>
    <xf numFmtId="9" fontId="10" fillId="0" borderId="28" xfId="0" applyNumberFormat="1" applyFont="1" applyFill="1" applyBorder="1" applyAlignment="1">
      <alignment horizontal="right" vertical="center"/>
    </xf>
    <xf numFmtId="3" fontId="11" fillId="0" borderId="28" xfId="0" applyNumberFormat="1" applyFont="1" applyFill="1" applyBorder="1" applyAlignment="1">
      <alignment horizontal="right" vertical="center"/>
    </xf>
    <xf numFmtId="9" fontId="10" fillId="0" borderId="45" xfId="0" applyNumberFormat="1" applyFont="1" applyFill="1" applyBorder="1" applyAlignment="1">
      <alignment horizontal="right" vertical="center"/>
    </xf>
    <xf numFmtId="9" fontId="8" fillId="0" borderId="29" xfId="0" applyNumberFormat="1" applyFont="1" applyFill="1" applyBorder="1" applyAlignment="1">
      <alignment horizontal="right" vertical="center"/>
    </xf>
    <xf numFmtId="164" fontId="12" fillId="0" borderId="51" xfId="0" applyNumberFormat="1" applyFont="1" applyFill="1" applyBorder="1" applyAlignment="1">
      <alignment horizontal="right" vertical="center"/>
    </xf>
    <xf numFmtId="9" fontId="9" fillId="0" borderId="27" xfId="0" applyNumberFormat="1" applyFont="1" applyFill="1" applyBorder="1" applyAlignment="1">
      <alignment horizontal="right" vertical="center"/>
    </xf>
    <xf numFmtId="9" fontId="12" fillId="0" borderId="28" xfId="0" applyNumberFormat="1" applyFont="1" applyFill="1" applyBorder="1" applyAlignment="1">
      <alignment horizontal="right" vertical="center"/>
    </xf>
    <xf numFmtId="9" fontId="9" fillId="0" borderId="28" xfId="0" applyNumberFormat="1" applyFont="1" applyFill="1" applyBorder="1" applyAlignment="1">
      <alignment horizontal="right" vertical="center"/>
    </xf>
    <xf numFmtId="9" fontId="12" fillId="0" borderId="29" xfId="0" applyNumberFormat="1" applyFont="1" applyFill="1" applyBorder="1" applyAlignment="1">
      <alignment horizontal="right" vertical="center"/>
    </xf>
    <xf numFmtId="9" fontId="11" fillId="0" borderId="30" xfId="0" applyNumberFormat="1" applyFont="1" applyFill="1" applyBorder="1" applyAlignment="1">
      <alignment horizontal="right" vertical="center"/>
    </xf>
    <xf numFmtId="165" fontId="0" fillId="0" borderId="0" xfId="0" applyNumberFormat="1" applyFont="1" applyAlignment="1">
      <alignment/>
    </xf>
    <xf numFmtId="3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3" fontId="7" fillId="0" borderId="0" xfId="0" applyNumberFormat="1" applyFont="1" applyAlignment="1">
      <alignment horizontal="center" vertical="center"/>
    </xf>
    <xf numFmtId="164" fontId="12" fillId="0" borderId="73" xfId="0" applyNumberFormat="1" applyFont="1" applyFill="1" applyBorder="1" applyAlignment="1">
      <alignment horizontal="center" vertical="center"/>
    </xf>
    <xf numFmtId="164" fontId="12" fillId="0" borderId="29" xfId="0" applyNumberFormat="1" applyFont="1" applyFill="1" applyBorder="1" applyAlignment="1">
      <alignment horizontal="center" vertical="center"/>
    </xf>
    <xf numFmtId="164" fontId="12" fillId="0" borderId="51" xfId="0" applyNumberFormat="1" applyFont="1" applyFill="1" applyBorder="1" applyAlignment="1">
      <alignment horizontal="center" vertical="center"/>
    </xf>
    <xf numFmtId="9" fontId="8" fillId="0" borderId="74" xfId="0" applyNumberFormat="1" applyFont="1" applyFill="1" applyBorder="1" applyAlignment="1">
      <alignment horizontal="center" vertical="center"/>
    </xf>
    <xf numFmtId="164" fontId="8" fillId="0" borderId="73" xfId="0" applyNumberFormat="1" applyFont="1" applyFill="1" applyBorder="1" applyAlignment="1">
      <alignment horizontal="center" vertical="center"/>
    </xf>
    <xf numFmtId="164" fontId="8" fillId="0" borderId="29" xfId="0" applyNumberFormat="1" applyFont="1" applyFill="1" applyBorder="1" applyAlignment="1">
      <alignment horizontal="center" vertical="center"/>
    </xf>
    <xf numFmtId="164" fontId="8" fillId="0" borderId="54" xfId="0" applyNumberFormat="1" applyFont="1" applyFill="1" applyBorder="1" applyAlignment="1">
      <alignment horizontal="center" vertical="center"/>
    </xf>
    <xf numFmtId="9" fontId="10" fillId="0" borderId="18" xfId="0" applyNumberFormat="1" applyFont="1" applyFill="1" applyBorder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 wrapText="1"/>
    </xf>
    <xf numFmtId="164" fontId="13" fillId="0" borderId="73" xfId="55" applyNumberFormat="1" applyFont="1" applyFill="1" applyBorder="1" applyAlignment="1">
      <alignment horizontal="right" vertical="center"/>
    </xf>
    <xf numFmtId="164" fontId="13" fillId="0" borderId="29" xfId="55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/>
    </xf>
    <xf numFmtId="0" fontId="53" fillId="0" borderId="0" xfId="0" applyFont="1" applyAlignment="1">
      <alignment/>
    </xf>
    <xf numFmtId="0" fontId="6" fillId="0" borderId="15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165" fontId="0" fillId="0" borderId="27" xfId="0" applyNumberFormat="1" applyFont="1" applyFill="1" applyBorder="1" applyAlignment="1">
      <alignment/>
    </xf>
    <xf numFmtId="165" fontId="0" fillId="0" borderId="28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right"/>
    </xf>
    <xf numFmtId="164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6" fillId="0" borderId="82" xfId="0" applyFont="1" applyFill="1" applyBorder="1" applyAlignment="1">
      <alignment horizontal="center" vertical="center" wrapText="1"/>
    </xf>
    <xf numFmtId="164" fontId="6" fillId="0" borderId="83" xfId="0" applyNumberFormat="1" applyFont="1" applyFill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center" wrapText="1"/>
    </xf>
    <xf numFmtId="164" fontId="6" fillId="0" borderId="55" xfId="0" applyNumberFormat="1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3" fillId="0" borderId="85" xfId="56" applyNumberFormat="1" applyFont="1" applyFill="1" applyBorder="1" applyAlignment="1">
      <alignment horizontal="center" vertical="center" wrapText="1"/>
      <protection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 wrapText="1"/>
    </xf>
    <xf numFmtId="0" fontId="6" fillId="0" borderId="92" xfId="0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164" fontId="6" fillId="0" borderId="73" xfId="0" applyNumberFormat="1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164" fontId="6" fillId="0" borderId="99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6" fillId="0" borderId="60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3" fontId="6" fillId="0" borderId="98" xfId="0" applyNumberFormat="1" applyFont="1" applyFill="1" applyBorder="1" applyAlignment="1">
      <alignment horizontal="center" vertical="center" wrapText="1"/>
    </xf>
    <xf numFmtId="3" fontId="6" fillId="0" borderId="40" xfId="0" applyNumberFormat="1" applyFont="1" applyFill="1" applyBorder="1" applyAlignment="1">
      <alignment horizontal="center" vertical="center" wrapText="1"/>
    </xf>
    <xf numFmtId="3" fontId="6" fillId="0" borderId="59" xfId="0" applyNumberFormat="1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19\Data\jaarrapport%202019%20hoofdstuk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379">
          <cell r="A1379" t="str">
            <v>inconnus</v>
          </cell>
          <cell r="B1379">
            <v>5031</v>
          </cell>
          <cell r="C1379">
            <v>3485</v>
          </cell>
          <cell r="D1379">
            <v>606</v>
          </cell>
          <cell r="E1379">
            <v>3</v>
          </cell>
          <cell r="F1379">
            <v>9125</v>
          </cell>
        </row>
        <row r="1380">
          <cell r="A1380" t="str">
            <v>100</v>
          </cell>
          <cell r="B1380">
            <v>286</v>
          </cell>
          <cell r="C1380">
            <v>419</v>
          </cell>
          <cell r="D1380">
            <v>103</v>
          </cell>
          <cell r="E1380">
            <v>1</v>
          </cell>
          <cell r="F1380">
            <v>809</v>
          </cell>
        </row>
        <row r="1381">
          <cell r="A1381" t="str">
            <v>101</v>
          </cell>
          <cell r="B1381">
            <v>0</v>
          </cell>
          <cell r="C1381">
            <v>4</v>
          </cell>
          <cell r="D1381">
            <v>1</v>
          </cell>
          <cell r="E1381">
            <v>0</v>
          </cell>
          <cell r="F1381">
            <v>5</v>
          </cell>
        </row>
        <row r="1382">
          <cell r="A1382" t="str">
            <v>102.01</v>
          </cell>
          <cell r="B1382">
            <v>14</v>
          </cell>
          <cell r="C1382">
            <v>41</v>
          </cell>
          <cell r="D1382">
            <v>5</v>
          </cell>
          <cell r="E1382">
            <v>0</v>
          </cell>
          <cell r="F1382">
            <v>60</v>
          </cell>
        </row>
        <row r="1383">
          <cell r="A1383" t="str">
            <v>102.02</v>
          </cell>
          <cell r="B1383">
            <v>3</v>
          </cell>
          <cell r="C1383">
            <v>3</v>
          </cell>
          <cell r="D1383">
            <v>2</v>
          </cell>
          <cell r="E1383">
            <v>0</v>
          </cell>
          <cell r="F1383">
            <v>8</v>
          </cell>
        </row>
        <row r="1384">
          <cell r="A1384" t="str">
            <v>102.03</v>
          </cell>
          <cell r="B1384">
            <v>3</v>
          </cell>
          <cell r="C1384">
            <v>0</v>
          </cell>
          <cell r="D1384">
            <v>0</v>
          </cell>
          <cell r="E1384">
            <v>0</v>
          </cell>
          <cell r="F1384">
            <v>3</v>
          </cell>
        </row>
        <row r="1385">
          <cell r="A1385" t="str">
            <v>102.04</v>
          </cell>
          <cell r="B1385">
            <v>2</v>
          </cell>
          <cell r="C1385">
            <v>7</v>
          </cell>
          <cell r="D1385">
            <v>2</v>
          </cell>
          <cell r="E1385">
            <v>0</v>
          </cell>
          <cell r="F1385">
            <v>11</v>
          </cell>
        </row>
        <row r="1386">
          <cell r="A1386" t="str">
            <v>102.05</v>
          </cell>
          <cell r="B1386">
            <v>1</v>
          </cell>
          <cell r="C1386">
            <v>1</v>
          </cell>
          <cell r="D1386">
            <v>0</v>
          </cell>
          <cell r="E1386">
            <v>0</v>
          </cell>
          <cell r="F1386">
            <v>2</v>
          </cell>
        </row>
        <row r="1387">
          <cell r="A1387" t="str">
            <v>102.06</v>
          </cell>
          <cell r="B1387">
            <v>8</v>
          </cell>
          <cell r="C1387">
            <v>3</v>
          </cell>
          <cell r="D1387">
            <v>3</v>
          </cell>
          <cell r="E1387">
            <v>0</v>
          </cell>
          <cell r="F1387">
            <v>14</v>
          </cell>
        </row>
        <row r="1388">
          <cell r="A1388" t="str">
            <v>102.07</v>
          </cell>
          <cell r="B1388">
            <v>9</v>
          </cell>
          <cell r="C1388">
            <v>6</v>
          </cell>
          <cell r="D1388">
            <v>2</v>
          </cell>
          <cell r="E1388">
            <v>0</v>
          </cell>
          <cell r="F1388">
            <v>17</v>
          </cell>
        </row>
        <row r="1389">
          <cell r="A1389" t="str">
            <v>102.08</v>
          </cell>
          <cell r="B1389">
            <v>2</v>
          </cell>
          <cell r="C1389">
            <v>4</v>
          </cell>
          <cell r="D1389">
            <v>1</v>
          </cell>
          <cell r="E1389">
            <v>0</v>
          </cell>
          <cell r="F1389">
            <v>7</v>
          </cell>
        </row>
        <row r="1390">
          <cell r="A1390" t="str">
            <v>102.09</v>
          </cell>
          <cell r="B1390">
            <v>21</v>
          </cell>
          <cell r="C1390">
            <v>20</v>
          </cell>
          <cell r="D1390">
            <v>7</v>
          </cell>
          <cell r="E1390">
            <v>0</v>
          </cell>
          <cell r="F1390">
            <v>48</v>
          </cell>
        </row>
        <row r="1391">
          <cell r="A1391" t="str">
            <v>102.10</v>
          </cell>
          <cell r="B1391">
            <v>0</v>
          </cell>
          <cell r="C1391">
            <v>1</v>
          </cell>
          <cell r="D1391">
            <v>2</v>
          </cell>
          <cell r="E1391">
            <v>0</v>
          </cell>
          <cell r="F1391">
            <v>3</v>
          </cell>
        </row>
        <row r="1392">
          <cell r="A1392" t="str">
            <v>104</v>
          </cell>
          <cell r="B1392">
            <v>235</v>
          </cell>
          <cell r="C1392">
            <v>36</v>
          </cell>
          <cell r="D1392">
            <v>28</v>
          </cell>
          <cell r="E1392">
            <v>0</v>
          </cell>
          <cell r="F1392">
            <v>299</v>
          </cell>
        </row>
        <row r="1393">
          <cell r="A1393" t="str">
            <v>105</v>
          </cell>
          <cell r="B1393">
            <v>107</v>
          </cell>
          <cell r="C1393">
            <v>58</v>
          </cell>
          <cell r="D1393">
            <v>27</v>
          </cell>
          <cell r="E1393">
            <v>0</v>
          </cell>
          <cell r="F1393">
            <v>192</v>
          </cell>
        </row>
        <row r="1394">
          <cell r="A1394" t="str">
            <v>106.01</v>
          </cell>
          <cell r="B1394">
            <v>13</v>
          </cell>
          <cell r="C1394">
            <v>3</v>
          </cell>
          <cell r="D1394">
            <v>2</v>
          </cell>
          <cell r="E1394">
            <v>0</v>
          </cell>
          <cell r="F1394">
            <v>18</v>
          </cell>
        </row>
        <row r="1395">
          <cell r="A1395" t="str">
            <v>106.02</v>
          </cell>
          <cell r="B1395">
            <v>147</v>
          </cell>
          <cell r="C1395">
            <v>290</v>
          </cell>
          <cell r="D1395">
            <v>74</v>
          </cell>
          <cell r="E1395">
            <v>1</v>
          </cell>
          <cell r="F1395">
            <v>512</v>
          </cell>
        </row>
        <row r="1396">
          <cell r="A1396" t="str">
            <v>106.03</v>
          </cell>
          <cell r="B1396">
            <v>29</v>
          </cell>
          <cell r="C1396">
            <v>16</v>
          </cell>
          <cell r="D1396">
            <v>3</v>
          </cell>
          <cell r="E1396">
            <v>0</v>
          </cell>
          <cell r="F1396">
            <v>48</v>
          </cell>
        </row>
        <row r="1397">
          <cell r="A1397" t="str">
            <v>109</v>
          </cell>
          <cell r="B1397">
            <v>102</v>
          </cell>
          <cell r="C1397">
            <v>136</v>
          </cell>
          <cell r="D1397">
            <v>27</v>
          </cell>
          <cell r="E1397">
            <v>0</v>
          </cell>
          <cell r="F1397">
            <v>265</v>
          </cell>
        </row>
        <row r="1398">
          <cell r="A1398" t="str">
            <v>110</v>
          </cell>
          <cell r="B1398">
            <v>61</v>
          </cell>
          <cell r="C1398">
            <v>128</v>
          </cell>
          <cell r="D1398">
            <v>28</v>
          </cell>
          <cell r="E1398">
            <v>0</v>
          </cell>
          <cell r="F1398">
            <v>217</v>
          </cell>
        </row>
        <row r="1399">
          <cell r="A1399" t="str">
            <v>111</v>
          </cell>
          <cell r="B1399">
            <v>3549</v>
          </cell>
          <cell r="C1399">
            <v>3983</v>
          </cell>
          <cell r="D1399">
            <v>810</v>
          </cell>
          <cell r="E1399">
            <v>4</v>
          </cell>
          <cell r="F1399">
            <v>8346</v>
          </cell>
        </row>
        <row r="1400">
          <cell r="A1400" t="str">
            <v>112</v>
          </cell>
          <cell r="B1400">
            <v>589</v>
          </cell>
          <cell r="C1400">
            <v>794</v>
          </cell>
          <cell r="D1400">
            <v>160</v>
          </cell>
          <cell r="E1400">
            <v>1</v>
          </cell>
          <cell r="F1400">
            <v>1544</v>
          </cell>
        </row>
        <row r="1401">
          <cell r="A1401" t="str">
            <v>113</v>
          </cell>
          <cell r="B1401">
            <v>6</v>
          </cell>
          <cell r="C1401">
            <v>17</v>
          </cell>
          <cell r="D1401">
            <v>6</v>
          </cell>
          <cell r="E1401">
            <v>0</v>
          </cell>
          <cell r="F1401">
            <v>29</v>
          </cell>
        </row>
        <row r="1402">
          <cell r="A1402" t="str">
            <v>113.04</v>
          </cell>
          <cell r="B1402">
            <v>19</v>
          </cell>
          <cell r="C1402">
            <v>7</v>
          </cell>
          <cell r="D1402">
            <v>2</v>
          </cell>
          <cell r="E1402">
            <v>0</v>
          </cell>
          <cell r="F1402">
            <v>28</v>
          </cell>
        </row>
        <row r="1403">
          <cell r="A1403" t="str">
            <v>114</v>
          </cell>
          <cell r="B1403">
            <v>52</v>
          </cell>
          <cell r="C1403">
            <v>45</v>
          </cell>
          <cell r="D1403">
            <v>9</v>
          </cell>
          <cell r="E1403">
            <v>0</v>
          </cell>
          <cell r="F1403">
            <v>106</v>
          </cell>
        </row>
        <row r="1404">
          <cell r="A1404" t="str">
            <v>115</v>
          </cell>
          <cell r="B1404">
            <v>168</v>
          </cell>
          <cell r="C1404">
            <v>145</v>
          </cell>
          <cell r="D1404">
            <v>28</v>
          </cell>
          <cell r="E1404">
            <v>0</v>
          </cell>
          <cell r="F1404">
            <v>341</v>
          </cell>
        </row>
        <row r="1405">
          <cell r="A1405" t="str">
            <v>116</v>
          </cell>
          <cell r="B1405">
            <v>828</v>
          </cell>
          <cell r="C1405">
            <v>1104</v>
          </cell>
          <cell r="D1405">
            <v>195</v>
          </cell>
          <cell r="E1405">
            <v>1</v>
          </cell>
          <cell r="F1405">
            <v>2128</v>
          </cell>
        </row>
        <row r="1406">
          <cell r="A1406" t="str">
            <v>117</v>
          </cell>
          <cell r="B1406">
            <v>34</v>
          </cell>
          <cell r="C1406">
            <v>23</v>
          </cell>
          <cell r="D1406">
            <v>9</v>
          </cell>
          <cell r="E1406">
            <v>0</v>
          </cell>
          <cell r="F1406">
            <v>66</v>
          </cell>
        </row>
        <row r="1407">
          <cell r="A1407" t="str">
            <v>118</v>
          </cell>
          <cell r="B1407">
            <v>1574</v>
          </cell>
          <cell r="C1407">
            <v>2318</v>
          </cell>
          <cell r="D1407">
            <v>405</v>
          </cell>
          <cell r="E1407">
            <v>0</v>
          </cell>
          <cell r="F1407">
            <v>4297</v>
          </cell>
        </row>
        <row r="1408">
          <cell r="A1408" t="str">
            <v>119</v>
          </cell>
          <cell r="B1408">
            <v>643</v>
          </cell>
          <cell r="C1408">
            <v>1085</v>
          </cell>
          <cell r="D1408">
            <v>250</v>
          </cell>
          <cell r="E1408">
            <v>3</v>
          </cell>
          <cell r="F1408">
            <v>1981</v>
          </cell>
        </row>
        <row r="1409">
          <cell r="A1409" t="str">
            <v>120</v>
          </cell>
          <cell r="B1409">
            <v>302</v>
          </cell>
          <cell r="C1409">
            <v>409</v>
          </cell>
          <cell r="D1409">
            <v>95</v>
          </cell>
          <cell r="E1409">
            <v>1</v>
          </cell>
          <cell r="F1409">
            <v>807</v>
          </cell>
        </row>
        <row r="1410">
          <cell r="A1410" t="str">
            <v>120.01</v>
          </cell>
          <cell r="B1410">
            <v>9</v>
          </cell>
          <cell r="C1410">
            <v>13</v>
          </cell>
          <cell r="D1410">
            <v>4</v>
          </cell>
          <cell r="E1410">
            <v>0</v>
          </cell>
          <cell r="F1410">
            <v>26</v>
          </cell>
        </row>
        <row r="1411">
          <cell r="A1411" t="str">
            <v>120.02</v>
          </cell>
          <cell r="B1411">
            <v>1</v>
          </cell>
          <cell r="C1411">
            <v>5</v>
          </cell>
          <cell r="D1411">
            <v>5</v>
          </cell>
          <cell r="E1411">
            <v>0</v>
          </cell>
          <cell r="F1411">
            <v>11</v>
          </cell>
        </row>
        <row r="1412">
          <cell r="A1412" t="str">
            <v>120.03</v>
          </cell>
          <cell r="B1412">
            <v>0</v>
          </cell>
          <cell r="C1412">
            <v>2</v>
          </cell>
          <cell r="D1412">
            <v>1</v>
          </cell>
          <cell r="E1412">
            <v>0</v>
          </cell>
          <cell r="F1412">
            <v>3</v>
          </cell>
        </row>
        <row r="1413">
          <cell r="A1413" t="str">
            <v>121</v>
          </cell>
          <cell r="B1413">
            <v>613</v>
          </cell>
          <cell r="C1413">
            <v>699</v>
          </cell>
          <cell r="D1413">
            <v>195</v>
          </cell>
          <cell r="E1413">
            <v>2</v>
          </cell>
          <cell r="F1413">
            <v>1509</v>
          </cell>
        </row>
        <row r="1414">
          <cell r="A1414" t="str">
            <v>124</v>
          </cell>
          <cell r="B1414">
            <v>3718</v>
          </cell>
          <cell r="C1414">
            <v>6437</v>
          </cell>
          <cell r="D1414">
            <v>1779</v>
          </cell>
          <cell r="E1414">
            <v>8</v>
          </cell>
          <cell r="F1414">
            <v>11942</v>
          </cell>
        </row>
        <row r="1415">
          <cell r="A1415" t="str">
            <v>125.01</v>
          </cell>
          <cell r="B1415">
            <v>9</v>
          </cell>
          <cell r="C1415">
            <v>23</v>
          </cell>
          <cell r="D1415">
            <v>7</v>
          </cell>
          <cell r="E1415">
            <v>0</v>
          </cell>
          <cell r="F1415">
            <v>39</v>
          </cell>
        </row>
        <row r="1416">
          <cell r="A1416" t="str">
            <v>125.02</v>
          </cell>
          <cell r="B1416">
            <v>29</v>
          </cell>
          <cell r="C1416">
            <v>64</v>
          </cell>
          <cell r="D1416">
            <v>12</v>
          </cell>
          <cell r="E1416">
            <v>1</v>
          </cell>
          <cell r="F1416">
            <v>106</v>
          </cell>
        </row>
        <row r="1417">
          <cell r="A1417" t="str">
            <v>125.03</v>
          </cell>
          <cell r="B1417">
            <v>48</v>
          </cell>
          <cell r="C1417">
            <v>83</v>
          </cell>
          <cell r="D1417">
            <v>17</v>
          </cell>
          <cell r="E1417">
            <v>0</v>
          </cell>
          <cell r="F1417">
            <v>148</v>
          </cell>
        </row>
        <row r="1418">
          <cell r="A1418" t="str">
            <v>126</v>
          </cell>
          <cell r="B1418">
            <v>319</v>
          </cell>
          <cell r="C1418">
            <v>502</v>
          </cell>
          <cell r="D1418">
            <v>110</v>
          </cell>
          <cell r="E1418">
            <v>0</v>
          </cell>
          <cell r="F1418">
            <v>931</v>
          </cell>
        </row>
        <row r="1419">
          <cell r="A1419" t="str">
            <v>127</v>
          </cell>
          <cell r="B1419">
            <v>33</v>
          </cell>
          <cell r="C1419">
            <v>59</v>
          </cell>
          <cell r="D1419">
            <v>16</v>
          </cell>
          <cell r="E1419">
            <v>0</v>
          </cell>
          <cell r="F1419">
            <v>108</v>
          </cell>
        </row>
        <row r="1420">
          <cell r="A1420" t="str">
            <v>128</v>
          </cell>
          <cell r="B1420">
            <v>6</v>
          </cell>
          <cell r="C1420">
            <v>13</v>
          </cell>
          <cell r="D1420">
            <v>1</v>
          </cell>
          <cell r="E1420">
            <v>0</v>
          </cell>
          <cell r="F1420">
            <v>20</v>
          </cell>
        </row>
        <row r="1421">
          <cell r="A1421" t="str">
            <v>129</v>
          </cell>
          <cell r="B1421">
            <v>52</v>
          </cell>
          <cell r="C1421">
            <v>40</v>
          </cell>
          <cell r="D1421">
            <v>4</v>
          </cell>
          <cell r="E1421">
            <v>0</v>
          </cell>
          <cell r="F1421">
            <v>96</v>
          </cell>
        </row>
        <row r="1422">
          <cell r="A1422" t="str">
            <v>130</v>
          </cell>
          <cell r="B1422">
            <v>107</v>
          </cell>
          <cell r="C1422">
            <v>194</v>
          </cell>
          <cell r="D1422">
            <v>30</v>
          </cell>
          <cell r="E1422">
            <v>0</v>
          </cell>
          <cell r="F1422">
            <v>331</v>
          </cell>
        </row>
        <row r="1423">
          <cell r="A1423" t="str">
            <v>132</v>
          </cell>
          <cell r="B1423">
            <v>32</v>
          </cell>
          <cell r="C1423">
            <v>33</v>
          </cell>
          <cell r="D1423">
            <v>9</v>
          </cell>
          <cell r="E1423">
            <v>1</v>
          </cell>
          <cell r="F1423">
            <v>75</v>
          </cell>
        </row>
        <row r="1424">
          <cell r="A1424" t="str">
            <v>133</v>
          </cell>
          <cell r="B1424">
            <v>12</v>
          </cell>
          <cell r="C1424">
            <v>8</v>
          </cell>
          <cell r="D1424">
            <v>3</v>
          </cell>
          <cell r="E1424">
            <v>0</v>
          </cell>
          <cell r="F1424">
            <v>23</v>
          </cell>
        </row>
        <row r="1425">
          <cell r="A1425" t="str">
            <v>136</v>
          </cell>
          <cell r="B1425">
            <v>128</v>
          </cell>
          <cell r="C1425">
            <v>135</v>
          </cell>
          <cell r="D1425">
            <v>40</v>
          </cell>
          <cell r="E1425">
            <v>0</v>
          </cell>
          <cell r="F1425">
            <v>303</v>
          </cell>
        </row>
        <row r="1426">
          <cell r="A1426" t="str">
            <v>139</v>
          </cell>
          <cell r="B1426">
            <v>13</v>
          </cell>
          <cell r="C1426">
            <v>12</v>
          </cell>
          <cell r="D1426">
            <v>7</v>
          </cell>
          <cell r="E1426">
            <v>0</v>
          </cell>
          <cell r="F1426">
            <v>32</v>
          </cell>
        </row>
        <row r="1427">
          <cell r="A1427" t="str">
            <v>140</v>
          </cell>
          <cell r="B1427">
            <v>315</v>
          </cell>
          <cell r="C1427">
            <v>580</v>
          </cell>
          <cell r="D1427">
            <v>181</v>
          </cell>
          <cell r="E1427">
            <v>5</v>
          </cell>
          <cell r="F1427">
            <v>1081</v>
          </cell>
        </row>
        <row r="1428">
          <cell r="A1428" t="str">
            <v>140.01</v>
          </cell>
          <cell r="B1428">
            <v>90</v>
          </cell>
          <cell r="C1428">
            <v>123</v>
          </cell>
          <cell r="D1428">
            <v>52</v>
          </cell>
          <cell r="E1428">
            <v>0</v>
          </cell>
          <cell r="F1428">
            <v>265</v>
          </cell>
        </row>
        <row r="1429">
          <cell r="A1429" t="str">
            <v>140.02</v>
          </cell>
          <cell r="B1429">
            <v>36</v>
          </cell>
          <cell r="C1429">
            <v>55</v>
          </cell>
          <cell r="D1429">
            <v>23</v>
          </cell>
          <cell r="E1429">
            <v>0</v>
          </cell>
          <cell r="F1429">
            <v>114</v>
          </cell>
        </row>
        <row r="1430">
          <cell r="A1430" t="str">
            <v>140.03</v>
          </cell>
          <cell r="B1430">
            <v>1234</v>
          </cell>
          <cell r="C1430">
            <v>2183</v>
          </cell>
          <cell r="D1430">
            <v>587</v>
          </cell>
          <cell r="E1430">
            <v>4</v>
          </cell>
          <cell r="F1430">
            <v>4008</v>
          </cell>
        </row>
        <row r="1431">
          <cell r="A1431" t="str">
            <v>140.04</v>
          </cell>
          <cell r="B1431">
            <v>138</v>
          </cell>
          <cell r="C1431">
            <v>250</v>
          </cell>
          <cell r="D1431">
            <v>57</v>
          </cell>
          <cell r="E1431">
            <v>0</v>
          </cell>
          <cell r="F1431">
            <v>445</v>
          </cell>
        </row>
        <row r="1432">
          <cell r="A1432" t="str">
            <v>140.05</v>
          </cell>
          <cell r="B1432">
            <v>26</v>
          </cell>
          <cell r="C1432">
            <v>65</v>
          </cell>
          <cell r="D1432">
            <v>29</v>
          </cell>
          <cell r="E1432">
            <v>0</v>
          </cell>
          <cell r="F1432">
            <v>120</v>
          </cell>
        </row>
        <row r="1433">
          <cell r="A1433" t="str">
            <v>142.01</v>
          </cell>
          <cell r="B1433">
            <v>55</v>
          </cell>
          <cell r="C1433">
            <v>68</v>
          </cell>
          <cell r="D1433">
            <v>19</v>
          </cell>
          <cell r="E1433">
            <v>0</v>
          </cell>
          <cell r="F1433">
            <v>142</v>
          </cell>
        </row>
        <row r="1434">
          <cell r="A1434" t="str">
            <v>142.02</v>
          </cell>
          <cell r="B1434">
            <v>9</v>
          </cell>
          <cell r="C1434">
            <v>28</v>
          </cell>
          <cell r="D1434">
            <v>9</v>
          </cell>
          <cell r="E1434">
            <v>0</v>
          </cell>
          <cell r="F1434">
            <v>46</v>
          </cell>
        </row>
        <row r="1435">
          <cell r="A1435" t="str">
            <v>142.03</v>
          </cell>
          <cell r="B1435">
            <v>10</v>
          </cell>
          <cell r="C1435">
            <v>17</v>
          </cell>
          <cell r="D1435">
            <v>5</v>
          </cell>
          <cell r="E1435">
            <v>0</v>
          </cell>
          <cell r="F1435">
            <v>32</v>
          </cell>
        </row>
        <row r="1436">
          <cell r="A1436" t="str">
            <v>142.04</v>
          </cell>
          <cell r="B1436">
            <v>46</v>
          </cell>
          <cell r="C1436">
            <v>74</v>
          </cell>
          <cell r="D1436">
            <v>12</v>
          </cell>
          <cell r="E1436">
            <v>0</v>
          </cell>
          <cell r="F1436">
            <v>132</v>
          </cell>
        </row>
        <row r="1437">
          <cell r="A1437" t="str">
            <v>143</v>
          </cell>
          <cell r="B1437">
            <v>19</v>
          </cell>
          <cell r="C1437">
            <v>15</v>
          </cell>
          <cell r="D1437">
            <v>4</v>
          </cell>
          <cell r="E1437">
            <v>0</v>
          </cell>
          <cell r="F1437">
            <v>38</v>
          </cell>
        </row>
        <row r="1438">
          <cell r="A1438" t="str">
            <v>144</v>
          </cell>
          <cell r="B1438">
            <v>107</v>
          </cell>
          <cell r="C1438">
            <v>106</v>
          </cell>
          <cell r="D1438">
            <v>43</v>
          </cell>
          <cell r="E1438">
            <v>0</v>
          </cell>
          <cell r="F1438">
            <v>256</v>
          </cell>
        </row>
        <row r="1439">
          <cell r="A1439" t="str">
            <v>145</v>
          </cell>
          <cell r="B1439">
            <v>389</v>
          </cell>
          <cell r="C1439">
            <v>543</v>
          </cell>
          <cell r="D1439">
            <v>162</v>
          </cell>
          <cell r="E1439">
            <v>3</v>
          </cell>
          <cell r="F1439">
            <v>1097</v>
          </cell>
        </row>
        <row r="1440">
          <cell r="A1440" t="str">
            <v>146</v>
          </cell>
          <cell r="B1440">
            <v>7</v>
          </cell>
          <cell r="C1440">
            <v>11</v>
          </cell>
          <cell r="D1440">
            <v>1</v>
          </cell>
          <cell r="E1440">
            <v>0</v>
          </cell>
          <cell r="F1440">
            <v>19</v>
          </cell>
        </row>
        <row r="1441">
          <cell r="A1441" t="str">
            <v>148</v>
          </cell>
          <cell r="B1441">
            <v>1</v>
          </cell>
          <cell r="C1441">
            <v>0</v>
          </cell>
          <cell r="D1441">
            <v>0</v>
          </cell>
          <cell r="E1441">
            <v>0</v>
          </cell>
          <cell r="F1441">
            <v>1</v>
          </cell>
        </row>
        <row r="1442">
          <cell r="A1442" t="str">
            <v>149.01</v>
          </cell>
          <cell r="B1442">
            <v>767</v>
          </cell>
          <cell r="C1442">
            <v>971</v>
          </cell>
          <cell r="D1442">
            <v>233</v>
          </cell>
          <cell r="E1442">
            <v>2</v>
          </cell>
          <cell r="F1442">
            <v>1973</v>
          </cell>
        </row>
        <row r="1443">
          <cell r="A1443" t="str">
            <v>149.02</v>
          </cell>
          <cell r="B1443">
            <v>131</v>
          </cell>
          <cell r="C1443">
            <v>180</v>
          </cell>
          <cell r="D1443">
            <v>30</v>
          </cell>
          <cell r="E1443">
            <v>1</v>
          </cell>
          <cell r="F1443">
            <v>342</v>
          </cell>
        </row>
        <row r="1444">
          <cell r="A1444" t="str">
            <v>149.03</v>
          </cell>
          <cell r="B1444">
            <v>0</v>
          </cell>
          <cell r="C1444">
            <v>3</v>
          </cell>
          <cell r="D1444">
            <v>0</v>
          </cell>
          <cell r="E1444">
            <v>0</v>
          </cell>
          <cell r="F1444">
            <v>3</v>
          </cell>
        </row>
        <row r="1445">
          <cell r="A1445" t="str">
            <v>149.04</v>
          </cell>
          <cell r="B1445">
            <v>447</v>
          </cell>
          <cell r="C1445">
            <v>653</v>
          </cell>
          <cell r="D1445">
            <v>150</v>
          </cell>
          <cell r="E1445">
            <v>0</v>
          </cell>
          <cell r="F1445">
            <v>1250</v>
          </cell>
        </row>
        <row r="1446">
          <cell r="A1446" t="str">
            <v>152</v>
          </cell>
          <cell r="B1446">
            <v>17</v>
          </cell>
          <cell r="C1446">
            <v>11</v>
          </cell>
          <cell r="D1446">
            <v>2</v>
          </cell>
          <cell r="E1446">
            <v>0</v>
          </cell>
          <cell r="F1446">
            <v>30</v>
          </cell>
        </row>
        <row r="1447">
          <cell r="A1447" t="str">
            <v>152.01</v>
          </cell>
          <cell r="B1447">
            <v>166</v>
          </cell>
          <cell r="C1447">
            <v>150</v>
          </cell>
          <cell r="D1447">
            <v>26</v>
          </cell>
          <cell r="E1447">
            <v>0</v>
          </cell>
          <cell r="F1447">
            <v>342</v>
          </cell>
        </row>
        <row r="1448">
          <cell r="A1448" t="str">
            <v>152.02</v>
          </cell>
          <cell r="B1448">
            <v>49</v>
          </cell>
          <cell r="C1448">
            <v>73</v>
          </cell>
          <cell r="D1448">
            <v>12</v>
          </cell>
          <cell r="E1448">
            <v>0</v>
          </cell>
          <cell r="F1448">
            <v>134</v>
          </cell>
        </row>
        <row r="1449">
          <cell r="A1449" t="str">
            <v>200</v>
          </cell>
          <cell r="B1449">
            <v>2391</v>
          </cell>
          <cell r="C1449">
            <v>1632</v>
          </cell>
          <cell r="D1449">
            <v>480</v>
          </cell>
          <cell r="E1449">
            <v>3</v>
          </cell>
          <cell r="F1449">
            <v>4506</v>
          </cell>
        </row>
        <row r="1450">
          <cell r="A1450" t="str">
            <v>201</v>
          </cell>
          <cell r="B1450">
            <v>673</v>
          </cell>
          <cell r="C1450">
            <v>681</v>
          </cell>
          <cell r="D1450">
            <v>191</v>
          </cell>
          <cell r="E1450">
            <v>0</v>
          </cell>
          <cell r="F1450">
            <v>1545</v>
          </cell>
        </row>
        <row r="1451">
          <cell r="A1451" t="str">
            <v>202</v>
          </cell>
          <cell r="B1451">
            <v>914</v>
          </cell>
          <cell r="C1451">
            <v>1263</v>
          </cell>
          <cell r="D1451">
            <v>193</v>
          </cell>
          <cell r="E1451">
            <v>0</v>
          </cell>
          <cell r="F1451">
            <v>2370</v>
          </cell>
        </row>
        <row r="1452">
          <cell r="A1452" t="str">
            <v>202.01</v>
          </cell>
          <cell r="B1452">
            <v>82</v>
          </cell>
          <cell r="C1452">
            <v>90</v>
          </cell>
          <cell r="D1452">
            <v>16</v>
          </cell>
          <cell r="E1452">
            <v>0</v>
          </cell>
          <cell r="F1452">
            <v>188</v>
          </cell>
        </row>
        <row r="1453">
          <cell r="A1453" t="str">
            <v>203</v>
          </cell>
          <cell r="B1453">
            <v>3</v>
          </cell>
          <cell r="C1453">
            <v>0</v>
          </cell>
          <cell r="D1453">
            <v>0</v>
          </cell>
          <cell r="E1453">
            <v>0</v>
          </cell>
          <cell r="F1453">
            <v>3</v>
          </cell>
        </row>
        <row r="1454">
          <cell r="A1454" t="str">
            <v>207</v>
          </cell>
          <cell r="B1454">
            <v>548</v>
          </cell>
          <cell r="C1454">
            <v>277</v>
          </cell>
          <cell r="D1454">
            <v>73</v>
          </cell>
          <cell r="E1454">
            <v>0</v>
          </cell>
          <cell r="F1454">
            <v>898</v>
          </cell>
        </row>
        <row r="1455">
          <cell r="A1455" t="str">
            <v>209</v>
          </cell>
          <cell r="B1455">
            <v>442</v>
          </cell>
          <cell r="C1455">
            <v>211</v>
          </cell>
          <cell r="D1455">
            <v>61</v>
          </cell>
          <cell r="E1455">
            <v>0</v>
          </cell>
          <cell r="F1455">
            <v>714</v>
          </cell>
        </row>
        <row r="1456">
          <cell r="A1456" t="str">
            <v>210</v>
          </cell>
          <cell r="B1456">
            <v>31</v>
          </cell>
          <cell r="C1456">
            <v>2</v>
          </cell>
          <cell r="D1456">
            <v>2</v>
          </cell>
          <cell r="E1456">
            <v>0</v>
          </cell>
          <cell r="F1456">
            <v>35</v>
          </cell>
        </row>
        <row r="1457">
          <cell r="A1457" t="str">
            <v>211</v>
          </cell>
          <cell r="B1457">
            <v>23</v>
          </cell>
          <cell r="C1457">
            <v>9</v>
          </cell>
          <cell r="D1457">
            <v>1</v>
          </cell>
          <cell r="E1457">
            <v>0</v>
          </cell>
          <cell r="F1457">
            <v>33</v>
          </cell>
        </row>
        <row r="1458">
          <cell r="A1458" t="str">
            <v>214</v>
          </cell>
          <cell r="B1458">
            <v>32</v>
          </cell>
          <cell r="C1458">
            <v>8</v>
          </cell>
          <cell r="D1458">
            <v>6</v>
          </cell>
          <cell r="E1458">
            <v>0</v>
          </cell>
          <cell r="F1458">
            <v>46</v>
          </cell>
        </row>
        <row r="1459">
          <cell r="A1459" t="str">
            <v>215</v>
          </cell>
          <cell r="B1459">
            <v>14</v>
          </cell>
          <cell r="C1459">
            <v>11</v>
          </cell>
          <cell r="D1459">
            <v>6</v>
          </cell>
          <cell r="E1459">
            <v>0</v>
          </cell>
          <cell r="F1459">
            <v>31</v>
          </cell>
        </row>
        <row r="1460">
          <cell r="A1460" t="str">
            <v>216</v>
          </cell>
          <cell r="B1460">
            <v>16</v>
          </cell>
          <cell r="C1460">
            <v>6</v>
          </cell>
          <cell r="D1460">
            <v>3</v>
          </cell>
          <cell r="E1460">
            <v>0</v>
          </cell>
          <cell r="F1460">
            <v>25</v>
          </cell>
        </row>
        <row r="1461">
          <cell r="A1461" t="str">
            <v>217</v>
          </cell>
          <cell r="B1461">
            <v>4</v>
          </cell>
          <cell r="C1461">
            <v>3</v>
          </cell>
          <cell r="D1461">
            <v>0</v>
          </cell>
          <cell r="E1461">
            <v>0</v>
          </cell>
          <cell r="F1461">
            <v>7</v>
          </cell>
        </row>
        <row r="1462">
          <cell r="A1462" t="str">
            <v>219</v>
          </cell>
          <cell r="B1462">
            <v>44</v>
          </cell>
          <cell r="C1462">
            <v>41</v>
          </cell>
          <cell r="D1462">
            <v>9</v>
          </cell>
          <cell r="E1462">
            <v>0</v>
          </cell>
          <cell r="F1462">
            <v>94</v>
          </cell>
        </row>
        <row r="1463">
          <cell r="A1463" t="str">
            <v>220</v>
          </cell>
          <cell r="B1463">
            <v>248</v>
          </cell>
          <cell r="C1463">
            <v>135</v>
          </cell>
          <cell r="D1463">
            <v>32</v>
          </cell>
          <cell r="E1463">
            <v>1</v>
          </cell>
          <cell r="F1463">
            <v>416</v>
          </cell>
        </row>
        <row r="1464">
          <cell r="A1464" t="str">
            <v>221</v>
          </cell>
          <cell r="B1464">
            <v>9</v>
          </cell>
          <cell r="C1464">
            <v>4</v>
          </cell>
          <cell r="D1464">
            <v>1</v>
          </cell>
          <cell r="E1464">
            <v>0</v>
          </cell>
          <cell r="F1464">
            <v>14</v>
          </cell>
        </row>
        <row r="1465">
          <cell r="A1465" t="str">
            <v>222</v>
          </cell>
          <cell r="B1465">
            <v>8</v>
          </cell>
          <cell r="C1465">
            <v>9</v>
          </cell>
          <cell r="D1465">
            <v>3</v>
          </cell>
          <cell r="E1465">
            <v>0</v>
          </cell>
          <cell r="F1465">
            <v>20</v>
          </cell>
        </row>
        <row r="1466">
          <cell r="A1466" t="str">
            <v>223</v>
          </cell>
          <cell r="B1466">
            <v>427</v>
          </cell>
          <cell r="C1466">
            <v>68</v>
          </cell>
          <cell r="D1466">
            <v>77</v>
          </cell>
          <cell r="E1466">
            <v>1</v>
          </cell>
          <cell r="F1466">
            <v>573</v>
          </cell>
        </row>
        <row r="1467">
          <cell r="A1467" t="str">
            <v>224</v>
          </cell>
          <cell r="B1467">
            <v>12</v>
          </cell>
          <cell r="C1467">
            <v>7</v>
          </cell>
          <cell r="D1467">
            <v>1</v>
          </cell>
          <cell r="E1467">
            <v>0</v>
          </cell>
          <cell r="F1467">
            <v>20</v>
          </cell>
        </row>
        <row r="1468">
          <cell r="A1468" t="str">
            <v>225</v>
          </cell>
          <cell r="B1468">
            <v>2</v>
          </cell>
          <cell r="C1468">
            <v>2</v>
          </cell>
          <cell r="D1468">
            <v>1</v>
          </cell>
          <cell r="E1468">
            <v>0</v>
          </cell>
          <cell r="F1468">
            <v>5</v>
          </cell>
        </row>
        <row r="1469">
          <cell r="A1469" t="str">
            <v>225.01</v>
          </cell>
          <cell r="B1469">
            <v>22</v>
          </cell>
          <cell r="C1469">
            <v>16</v>
          </cell>
          <cell r="D1469">
            <v>3</v>
          </cell>
          <cell r="E1469">
            <v>0</v>
          </cell>
          <cell r="F1469">
            <v>41</v>
          </cell>
        </row>
        <row r="1470">
          <cell r="A1470" t="str">
            <v>225.02</v>
          </cell>
          <cell r="B1470">
            <v>17</v>
          </cell>
          <cell r="C1470">
            <v>12</v>
          </cell>
          <cell r="D1470">
            <v>2</v>
          </cell>
          <cell r="E1470">
            <v>0</v>
          </cell>
          <cell r="F1470">
            <v>31</v>
          </cell>
        </row>
        <row r="1471">
          <cell r="A1471" t="str">
            <v>226</v>
          </cell>
          <cell r="B1471">
            <v>370</v>
          </cell>
          <cell r="C1471">
            <v>467</v>
          </cell>
          <cell r="D1471">
            <v>86</v>
          </cell>
          <cell r="E1471">
            <v>0</v>
          </cell>
          <cell r="F1471">
            <v>923</v>
          </cell>
        </row>
        <row r="1472">
          <cell r="A1472" t="str">
            <v>227</v>
          </cell>
          <cell r="B1472">
            <v>36</v>
          </cell>
          <cell r="C1472">
            <v>25</v>
          </cell>
          <cell r="D1472">
            <v>5</v>
          </cell>
          <cell r="E1472">
            <v>0</v>
          </cell>
          <cell r="F1472">
            <v>66</v>
          </cell>
        </row>
        <row r="1473">
          <cell r="A1473" t="str">
            <v>300</v>
          </cell>
          <cell r="B1473">
            <v>10</v>
          </cell>
          <cell r="C1473">
            <v>5</v>
          </cell>
          <cell r="D1473">
            <v>4</v>
          </cell>
          <cell r="E1473">
            <v>0</v>
          </cell>
          <cell r="F1473">
            <v>19</v>
          </cell>
        </row>
        <row r="1474">
          <cell r="A1474" t="str">
            <v>301.01</v>
          </cell>
          <cell r="B1474">
            <v>0</v>
          </cell>
          <cell r="C1474">
            <v>1</v>
          </cell>
          <cell r="D1474">
            <v>0</v>
          </cell>
          <cell r="E1474">
            <v>0</v>
          </cell>
          <cell r="F1474">
            <v>1</v>
          </cell>
        </row>
        <row r="1475">
          <cell r="A1475" t="str">
            <v>302</v>
          </cell>
          <cell r="B1475">
            <v>1352</v>
          </cell>
          <cell r="C1475">
            <v>1438</v>
          </cell>
          <cell r="D1475">
            <v>321</v>
          </cell>
          <cell r="E1475">
            <v>1</v>
          </cell>
          <cell r="F1475">
            <v>3112</v>
          </cell>
        </row>
        <row r="1476">
          <cell r="A1476" t="str">
            <v>303</v>
          </cell>
          <cell r="B1476">
            <v>0</v>
          </cell>
          <cell r="C1476">
            <v>4</v>
          </cell>
          <cell r="D1476">
            <v>1</v>
          </cell>
          <cell r="E1476">
            <v>0</v>
          </cell>
          <cell r="F1476">
            <v>5</v>
          </cell>
        </row>
        <row r="1477">
          <cell r="A1477" t="str">
            <v>303.01</v>
          </cell>
          <cell r="B1477">
            <v>10</v>
          </cell>
          <cell r="C1477">
            <v>3</v>
          </cell>
          <cell r="D1477">
            <v>0</v>
          </cell>
          <cell r="E1477">
            <v>0</v>
          </cell>
          <cell r="F1477">
            <v>13</v>
          </cell>
        </row>
        <row r="1478">
          <cell r="A1478" t="str">
            <v>303.03</v>
          </cell>
          <cell r="B1478">
            <v>8</v>
          </cell>
          <cell r="C1478">
            <v>9</v>
          </cell>
          <cell r="D1478">
            <v>1</v>
          </cell>
          <cell r="E1478">
            <v>0</v>
          </cell>
          <cell r="F1478">
            <v>18</v>
          </cell>
        </row>
        <row r="1479">
          <cell r="A1479" t="str">
            <v>304</v>
          </cell>
          <cell r="B1479">
            <v>122</v>
          </cell>
          <cell r="C1479">
            <v>62</v>
          </cell>
          <cell r="D1479">
            <v>21</v>
          </cell>
          <cell r="E1479">
            <v>0</v>
          </cell>
          <cell r="F1479">
            <v>205</v>
          </cell>
        </row>
        <row r="1480">
          <cell r="A1480" t="str">
            <v>306</v>
          </cell>
          <cell r="B1480">
            <v>58</v>
          </cell>
          <cell r="C1480">
            <v>33</v>
          </cell>
          <cell r="D1480">
            <v>8</v>
          </cell>
          <cell r="E1480">
            <v>0</v>
          </cell>
          <cell r="F1480">
            <v>99</v>
          </cell>
        </row>
        <row r="1481">
          <cell r="A1481" t="str">
            <v>307</v>
          </cell>
          <cell r="B1481">
            <v>26</v>
          </cell>
          <cell r="C1481">
            <v>18</v>
          </cell>
          <cell r="D1481">
            <v>6</v>
          </cell>
          <cell r="E1481">
            <v>0</v>
          </cell>
          <cell r="F1481">
            <v>50</v>
          </cell>
        </row>
        <row r="1482">
          <cell r="A1482" t="str">
            <v>310</v>
          </cell>
          <cell r="B1482">
            <v>165</v>
          </cell>
          <cell r="C1482">
            <v>85</v>
          </cell>
          <cell r="D1482">
            <v>33</v>
          </cell>
          <cell r="E1482">
            <v>0</v>
          </cell>
          <cell r="F1482">
            <v>283</v>
          </cell>
        </row>
        <row r="1483">
          <cell r="A1483" t="str">
            <v>311</v>
          </cell>
          <cell r="B1483">
            <v>790</v>
          </cell>
          <cell r="C1483">
            <v>749</v>
          </cell>
          <cell r="D1483">
            <v>130</v>
          </cell>
          <cell r="E1483">
            <v>0</v>
          </cell>
          <cell r="F1483">
            <v>1669</v>
          </cell>
        </row>
        <row r="1484">
          <cell r="A1484" t="str">
            <v>312</v>
          </cell>
          <cell r="B1484">
            <v>157</v>
          </cell>
          <cell r="C1484">
            <v>201</v>
          </cell>
          <cell r="D1484">
            <v>32</v>
          </cell>
          <cell r="E1484">
            <v>0</v>
          </cell>
          <cell r="F1484">
            <v>390</v>
          </cell>
        </row>
        <row r="1485">
          <cell r="A1485" t="str">
            <v>313</v>
          </cell>
          <cell r="B1485">
            <v>71</v>
          </cell>
          <cell r="C1485">
            <v>35</v>
          </cell>
          <cell r="D1485">
            <v>16</v>
          </cell>
          <cell r="E1485">
            <v>0</v>
          </cell>
          <cell r="F1485">
            <v>122</v>
          </cell>
        </row>
        <row r="1486">
          <cell r="A1486" t="str">
            <v>314</v>
          </cell>
          <cell r="B1486">
            <v>47</v>
          </cell>
          <cell r="C1486">
            <v>46</v>
          </cell>
          <cell r="D1486">
            <v>13</v>
          </cell>
          <cell r="E1486">
            <v>0</v>
          </cell>
          <cell r="F1486">
            <v>106</v>
          </cell>
        </row>
        <row r="1487">
          <cell r="A1487" t="str">
            <v>315</v>
          </cell>
          <cell r="B1487">
            <v>1</v>
          </cell>
          <cell r="C1487">
            <v>3</v>
          </cell>
          <cell r="D1487">
            <v>0</v>
          </cell>
          <cell r="E1487">
            <v>0</v>
          </cell>
          <cell r="F1487">
            <v>4</v>
          </cell>
        </row>
        <row r="1488">
          <cell r="A1488" t="str">
            <v>315.01</v>
          </cell>
          <cell r="B1488">
            <v>20</v>
          </cell>
          <cell r="C1488">
            <v>23</v>
          </cell>
          <cell r="D1488">
            <v>2</v>
          </cell>
          <cell r="E1488">
            <v>0</v>
          </cell>
          <cell r="F1488">
            <v>45</v>
          </cell>
        </row>
        <row r="1489">
          <cell r="A1489" t="str">
            <v>315.02</v>
          </cell>
          <cell r="B1489">
            <v>135</v>
          </cell>
          <cell r="C1489">
            <v>175</v>
          </cell>
          <cell r="D1489">
            <v>56</v>
          </cell>
          <cell r="E1489">
            <v>0</v>
          </cell>
          <cell r="F1489">
            <v>366</v>
          </cell>
        </row>
        <row r="1490">
          <cell r="A1490" t="str">
            <v>315.03</v>
          </cell>
          <cell r="B1490">
            <v>12</v>
          </cell>
          <cell r="C1490">
            <v>12</v>
          </cell>
          <cell r="D1490">
            <v>1</v>
          </cell>
          <cell r="E1490">
            <v>0</v>
          </cell>
          <cell r="F1490">
            <v>25</v>
          </cell>
        </row>
        <row r="1491">
          <cell r="A1491" t="str">
            <v>316</v>
          </cell>
          <cell r="B1491">
            <v>13</v>
          </cell>
          <cell r="C1491">
            <v>0</v>
          </cell>
          <cell r="D1491">
            <v>0</v>
          </cell>
          <cell r="E1491">
            <v>0</v>
          </cell>
          <cell r="F1491">
            <v>13</v>
          </cell>
        </row>
        <row r="1492">
          <cell r="A1492" t="str">
            <v>317</v>
          </cell>
          <cell r="B1492">
            <v>213</v>
          </cell>
          <cell r="C1492">
            <v>348</v>
          </cell>
          <cell r="D1492">
            <v>97</v>
          </cell>
          <cell r="E1492">
            <v>0</v>
          </cell>
          <cell r="F1492">
            <v>658</v>
          </cell>
        </row>
        <row r="1493">
          <cell r="A1493" t="str">
            <v>318</v>
          </cell>
          <cell r="B1493">
            <v>10</v>
          </cell>
          <cell r="C1493">
            <v>21</v>
          </cell>
          <cell r="D1493">
            <v>1</v>
          </cell>
          <cell r="E1493">
            <v>0</v>
          </cell>
          <cell r="F1493">
            <v>32</v>
          </cell>
        </row>
        <row r="1494">
          <cell r="A1494" t="str">
            <v>318.01</v>
          </cell>
          <cell r="B1494">
            <v>118</v>
          </cell>
          <cell r="C1494">
            <v>313</v>
          </cell>
          <cell r="D1494">
            <v>33</v>
          </cell>
          <cell r="E1494">
            <v>0</v>
          </cell>
          <cell r="F1494">
            <v>464</v>
          </cell>
        </row>
        <row r="1495">
          <cell r="A1495" t="str">
            <v>318.02</v>
          </cell>
          <cell r="B1495">
            <v>402</v>
          </cell>
          <cell r="C1495">
            <v>773</v>
          </cell>
          <cell r="D1495">
            <v>77</v>
          </cell>
          <cell r="E1495">
            <v>0</v>
          </cell>
          <cell r="F1495">
            <v>1252</v>
          </cell>
        </row>
        <row r="1496">
          <cell r="A1496" t="str">
            <v>319</v>
          </cell>
          <cell r="B1496">
            <v>44</v>
          </cell>
          <cell r="C1496">
            <v>29</v>
          </cell>
          <cell r="D1496">
            <v>11</v>
          </cell>
          <cell r="E1496">
            <v>0</v>
          </cell>
          <cell r="F1496">
            <v>84</v>
          </cell>
        </row>
        <row r="1497">
          <cell r="A1497" t="str">
            <v>319.01</v>
          </cell>
          <cell r="B1497">
            <v>1047</v>
          </cell>
          <cell r="C1497">
            <v>831</v>
          </cell>
          <cell r="D1497">
            <v>105</v>
          </cell>
          <cell r="E1497">
            <v>0</v>
          </cell>
          <cell r="F1497">
            <v>1983</v>
          </cell>
        </row>
        <row r="1498">
          <cell r="A1498" t="str">
            <v>319.02</v>
          </cell>
          <cell r="B1498">
            <v>591</v>
          </cell>
          <cell r="C1498">
            <v>716</v>
          </cell>
          <cell r="D1498">
            <v>105</v>
          </cell>
          <cell r="E1498">
            <v>0</v>
          </cell>
          <cell r="F1498">
            <v>1412</v>
          </cell>
        </row>
        <row r="1499">
          <cell r="A1499" t="str">
            <v>320</v>
          </cell>
          <cell r="B1499">
            <v>22</v>
          </cell>
          <cell r="C1499">
            <v>16</v>
          </cell>
          <cell r="D1499">
            <v>6</v>
          </cell>
          <cell r="E1499">
            <v>0</v>
          </cell>
          <cell r="F1499">
            <v>44</v>
          </cell>
        </row>
        <row r="1500">
          <cell r="A1500" t="str">
            <v>321</v>
          </cell>
          <cell r="B1500">
            <v>36</v>
          </cell>
          <cell r="C1500">
            <v>40</v>
          </cell>
          <cell r="D1500">
            <v>11</v>
          </cell>
          <cell r="E1500">
            <v>0</v>
          </cell>
          <cell r="F1500">
            <v>87</v>
          </cell>
        </row>
        <row r="1501">
          <cell r="A1501" t="str">
            <v>322</v>
          </cell>
          <cell r="B1501">
            <v>3762</v>
          </cell>
          <cell r="C1501">
            <v>6401</v>
          </cell>
          <cell r="D1501">
            <v>844</v>
          </cell>
          <cell r="E1501">
            <v>9</v>
          </cell>
          <cell r="F1501">
            <v>11016</v>
          </cell>
        </row>
        <row r="1502">
          <cell r="A1502" t="str">
            <v>322.01</v>
          </cell>
          <cell r="B1502">
            <v>995</v>
          </cell>
          <cell r="C1502">
            <v>2435</v>
          </cell>
          <cell r="D1502">
            <v>423</v>
          </cell>
          <cell r="E1502">
            <v>0</v>
          </cell>
          <cell r="F1502">
            <v>3853</v>
          </cell>
        </row>
        <row r="1503">
          <cell r="A1503" t="str">
            <v>323</v>
          </cell>
          <cell r="B1503">
            <v>49</v>
          </cell>
          <cell r="C1503">
            <v>51</v>
          </cell>
          <cell r="D1503">
            <v>26</v>
          </cell>
          <cell r="E1503">
            <v>0</v>
          </cell>
          <cell r="F1503">
            <v>126</v>
          </cell>
        </row>
        <row r="1504">
          <cell r="A1504" t="str">
            <v>324</v>
          </cell>
          <cell r="B1504">
            <v>2</v>
          </cell>
          <cell r="C1504">
            <v>1</v>
          </cell>
          <cell r="D1504">
            <v>0</v>
          </cell>
          <cell r="E1504">
            <v>0</v>
          </cell>
          <cell r="F1504">
            <v>3</v>
          </cell>
        </row>
        <row r="1505">
          <cell r="A1505" t="str">
            <v>325</v>
          </cell>
          <cell r="B1505">
            <v>7</v>
          </cell>
          <cell r="C1505">
            <v>5</v>
          </cell>
          <cell r="D1505">
            <v>4</v>
          </cell>
          <cell r="E1505">
            <v>0</v>
          </cell>
          <cell r="F1505">
            <v>16</v>
          </cell>
        </row>
        <row r="1506">
          <cell r="A1506" t="str">
            <v>326</v>
          </cell>
          <cell r="B1506">
            <v>165</v>
          </cell>
          <cell r="C1506">
            <v>90</v>
          </cell>
          <cell r="D1506">
            <v>17</v>
          </cell>
          <cell r="E1506">
            <v>0</v>
          </cell>
          <cell r="F1506">
            <v>272</v>
          </cell>
        </row>
        <row r="1507">
          <cell r="A1507" t="str">
            <v>327</v>
          </cell>
          <cell r="B1507">
            <v>19</v>
          </cell>
          <cell r="C1507">
            <v>15</v>
          </cell>
          <cell r="D1507">
            <v>1</v>
          </cell>
          <cell r="E1507">
            <v>0</v>
          </cell>
          <cell r="F1507">
            <v>35</v>
          </cell>
        </row>
        <row r="1508">
          <cell r="A1508" t="str">
            <v>327.01</v>
          </cell>
          <cell r="B1508">
            <v>663</v>
          </cell>
          <cell r="C1508">
            <v>1253</v>
          </cell>
          <cell r="D1508">
            <v>106</v>
          </cell>
          <cell r="E1508">
            <v>0</v>
          </cell>
          <cell r="F1508">
            <v>2022</v>
          </cell>
        </row>
        <row r="1509">
          <cell r="A1509" t="str">
            <v>327.02</v>
          </cell>
          <cell r="B1509">
            <v>27</v>
          </cell>
          <cell r="C1509">
            <v>42</v>
          </cell>
          <cell r="D1509">
            <v>8</v>
          </cell>
          <cell r="E1509">
            <v>0</v>
          </cell>
          <cell r="F1509">
            <v>77</v>
          </cell>
        </row>
        <row r="1510">
          <cell r="A1510" t="str">
            <v>327.03</v>
          </cell>
          <cell r="B1510">
            <v>171</v>
          </cell>
          <cell r="C1510">
            <v>494</v>
          </cell>
          <cell r="D1510">
            <v>56</v>
          </cell>
          <cell r="E1510">
            <v>0</v>
          </cell>
          <cell r="F1510">
            <v>721</v>
          </cell>
        </row>
        <row r="1511">
          <cell r="A1511" t="str">
            <v>328.02</v>
          </cell>
          <cell r="B1511">
            <v>117</v>
          </cell>
          <cell r="C1511">
            <v>177</v>
          </cell>
          <cell r="D1511">
            <v>48</v>
          </cell>
          <cell r="E1511">
            <v>0</v>
          </cell>
          <cell r="F1511">
            <v>342</v>
          </cell>
        </row>
        <row r="1512">
          <cell r="A1512" t="str">
            <v>328.03</v>
          </cell>
          <cell r="B1512">
            <v>142</v>
          </cell>
          <cell r="C1512">
            <v>365</v>
          </cell>
          <cell r="D1512">
            <v>108</v>
          </cell>
          <cell r="E1512">
            <v>0</v>
          </cell>
          <cell r="F1512">
            <v>615</v>
          </cell>
        </row>
        <row r="1513">
          <cell r="A1513" t="str">
            <v>329</v>
          </cell>
          <cell r="B1513">
            <v>3</v>
          </cell>
          <cell r="C1513">
            <v>0</v>
          </cell>
          <cell r="D1513">
            <v>0</v>
          </cell>
          <cell r="E1513">
            <v>0</v>
          </cell>
          <cell r="F1513">
            <v>3</v>
          </cell>
        </row>
        <row r="1514">
          <cell r="A1514" t="str">
            <v>329.01</v>
          </cell>
          <cell r="B1514">
            <v>195</v>
          </cell>
          <cell r="C1514">
            <v>233</v>
          </cell>
          <cell r="D1514">
            <v>29</v>
          </cell>
          <cell r="E1514">
            <v>0</v>
          </cell>
          <cell r="F1514">
            <v>457</v>
          </cell>
        </row>
        <row r="1515">
          <cell r="A1515" t="str">
            <v>329.02</v>
          </cell>
          <cell r="B1515">
            <v>219</v>
          </cell>
          <cell r="C1515">
            <v>210</v>
          </cell>
          <cell r="D1515">
            <v>48</v>
          </cell>
          <cell r="E1515">
            <v>0</v>
          </cell>
          <cell r="F1515">
            <v>477</v>
          </cell>
        </row>
        <row r="1516">
          <cell r="A1516" t="str">
            <v>329.03</v>
          </cell>
          <cell r="B1516">
            <v>22</v>
          </cell>
          <cell r="C1516">
            <v>18</v>
          </cell>
          <cell r="D1516">
            <v>7</v>
          </cell>
          <cell r="E1516">
            <v>0</v>
          </cell>
          <cell r="F1516">
            <v>47</v>
          </cell>
        </row>
        <row r="1517">
          <cell r="A1517" t="str">
            <v>330</v>
          </cell>
          <cell r="B1517">
            <v>1</v>
          </cell>
          <cell r="C1517">
            <v>0</v>
          </cell>
          <cell r="D1517">
            <v>0</v>
          </cell>
          <cell r="E1517">
            <v>0</v>
          </cell>
          <cell r="F1517">
            <v>1</v>
          </cell>
        </row>
        <row r="1518">
          <cell r="A1518" t="str">
            <v>330.01.10</v>
          </cell>
          <cell r="B1518">
            <v>5917</v>
          </cell>
          <cell r="C1518">
            <v>1714</v>
          </cell>
          <cell r="D1518">
            <v>271</v>
          </cell>
          <cell r="E1518">
            <v>0</v>
          </cell>
          <cell r="F1518">
            <v>7902</v>
          </cell>
        </row>
        <row r="1519">
          <cell r="A1519" t="str">
            <v>330.01.20</v>
          </cell>
          <cell r="B1519">
            <v>1494</v>
          </cell>
          <cell r="C1519">
            <v>1177</v>
          </cell>
          <cell r="D1519">
            <v>224</v>
          </cell>
          <cell r="E1519">
            <v>0</v>
          </cell>
          <cell r="F1519">
            <v>2895</v>
          </cell>
        </row>
        <row r="1520">
          <cell r="A1520" t="str">
            <v>330.01.30</v>
          </cell>
          <cell r="B1520">
            <v>415</v>
          </cell>
          <cell r="C1520">
            <v>281</v>
          </cell>
          <cell r="D1520">
            <v>37</v>
          </cell>
          <cell r="E1520">
            <v>0</v>
          </cell>
          <cell r="F1520">
            <v>733</v>
          </cell>
        </row>
        <row r="1521">
          <cell r="A1521" t="str">
            <v>330.01.41</v>
          </cell>
          <cell r="B1521">
            <v>46</v>
          </cell>
          <cell r="C1521">
            <v>21</v>
          </cell>
          <cell r="D1521">
            <v>2</v>
          </cell>
          <cell r="E1521">
            <v>0</v>
          </cell>
          <cell r="F1521">
            <v>69</v>
          </cell>
        </row>
        <row r="1522">
          <cell r="A1522" t="str">
            <v>330.01.42</v>
          </cell>
          <cell r="B1522">
            <v>15</v>
          </cell>
          <cell r="C1522">
            <v>11</v>
          </cell>
          <cell r="D1522">
            <v>1</v>
          </cell>
          <cell r="E1522">
            <v>0</v>
          </cell>
          <cell r="F1522">
            <v>27</v>
          </cell>
        </row>
        <row r="1523">
          <cell r="A1523" t="str">
            <v>330.01.51</v>
          </cell>
          <cell r="B1523">
            <v>14</v>
          </cell>
          <cell r="C1523">
            <v>13</v>
          </cell>
          <cell r="D1523">
            <v>6</v>
          </cell>
          <cell r="E1523">
            <v>0</v>
          </cell>
          <cell r="F1523">
            <v>33</v>
          </cell>
        </row>
        <row r="1524">
          <cell r="A1524" t="str">
            <v>330.01.52</v>
          </cell>
          <cell r="B1524">
            <v>4</v>
          </cell>
          <cell r="C1524">
            <v>0</v>
          </cell>
          <cell r="D1524">
            <v>3</v>
          </cell>
          <cell r="E1524">
            <v>0</v>
          </cell>
          <cell r="F1524">
            <v>7</v>
          </cell>
        </row>
        <row r="1525">
          <cell r="A1525" t="str">
            <v>330.01.53</v>
          </cell>
          <cell r="B1525">
            <v>24</v>
          </cell>
          <cell r="C1525">
            <v>1</v>
          </cell>
          <cell r="D1525">
            <v>0</v>
          </cell>
          <cell r="E1525">
            <v>0</v>
          </cell>
          <cell r="F1525">
            <v>25</v>
          </cell>
        </row>
        <row r="1526">
          <cell r="A1526" t="str">
            <v>330.01.54</v>
          </cell>
          <cell r="B1526">
            <v>34</v>
          </cell>
          <cell r="C1526">
            <v>3</v>
          </cell>
          <cell r="D1526">
            <v>1</v>
          </cell>
          <cell r="E1526">
            <v>0</v>
          </cell>
          <cell r="F1526">
            <v>38</v>
          </cell>
        </row>
        <row r="1527">
          <cell r="A1527" t="str">
            <v>330.01.55</v>
          </cell>
          <cell r="B1527">
            <v>44</v>
          </cell>
          <cell r="C1527">
            <v>14</v>
          </cell>
          <cell r="D1527">
            <v>1</v>
          </cell>
          <cell r="E1527">
            <v>0</v>
          </cell>
          <cell r="F1527">
            <v>59</v>
          </cell>
        </row>
        <row r="1528">
          <cell r="A1528" t="str">
            <v>330.02</v>
          </cell>
          <cell r="B1528">
            <v>5</v>
          </cell>
          <cell r="C1528">
            <v>3</v>
          </cell>
          <cell r="D1528">
            <v>2</v>
          </cell>
          <cell r="E1528">
            <v>0</v>
          </cell>
          <cell r="F1528">
            <v>10</v>
          </cell>
        </row>
        <row r="1529">
          <cell r="A1529" t="str">
            <v>330.03</v>
          </cell>
          <cell r="B1529">
            <v>8</v>
          </cell>
          <cell r="C1529">
            <v>3</v>
          </cell>
          <cell r="D1529">
            <v>0</v>
          </cell>
          <cell r="E1529">
            <v>0</v>
          </cell>
          <cell r="F1529">
            <v>11</v>
          </cell>
        </row>
        <row r="1530">
          <cell r="A1530" t="str">
            <v>330.04</v>
          </cell>
          <cell r="B1530">
            <v>348</v>
          </cell>
          <cell r="C1530">
            <v>161</v>
          </cell>
          <cell r="D1530">
            <v>35</v>
          </cell>
          <cell r="E1530">
            <v>0</v>
          </cell>
          <cell r="F1530">
            <v>544</v>
          </cell>
        </row>
        <row r="1531">
          <cell r="A1531" t="str">
            <v>331.00.10</v>
          </cell>
          <cell r="B1531">
            <v>158</v>
          </cell>
          <cell r="C1531">
            <v>115</v>
          </cell>
          <cell r="D1531">
            <v>20</v>
          </cell>
          <cell r="E1531">
            <v>0</v>
          </cell>
          <cell r="F1531">
            <v>293</v>
          </cell>
        </row>
        <row r="1532">
          <cell r="A1532" t="str">
            <v>331.00.20</v>
          </cell>
          <cell r="B1532">
            <v>15</v>
          </cell>
          <cell r="C1532">
            <v>7</v>
          </cell>
          <cell r="D1532">
            <v>1</v>
          </cell>
          <cell r="E1532">
            <v>0</v>
          </cell>
          <cell r="F1532">
            <v>23</v>
          </cell>
        </row>
        <row r="1533">
          <cell r="A1533" t="str">
            <v>332.00.10</v>
          </cell>
          <cell r="B1533">
            <v>87</v>
          </cell>
          <cell r="C1533">
            <v>71</v>
          </cell>
          <cell r="D1533">
            <v>19</v>
          </cell>
          <cell r="E1533">
            <v>0</v>
          </cell>
          <cell r="F1533">
            <v>177</v>
          </cell>
        </row>
        <row r="1534">
          <cell r="A1534" t="str">
            <v>332.00.20</v>
          </cell>
          <cell r="B1534">
            <v>47</v>
          </cell>
          <cell r="C1534">
            <v>12</v>
          </cell>
          <cell r="D1534">
            <v>4</v>
          </cell>
          <cell r="E1534">
            <v>0</v>
          </cell>
          <cell r="F1534">
            <v>63</v>
          </cell>
        </row>
        <row r="1535">
          <cell r="A1535" t="str">
            <v>333</v>
          </cell>
          <cell r="B1535">
            <v>59</v>
          </cell>
          <cell r="C1535">
            <v>73</v>
          </cell>
          <cell r="D1535">
            <v>12</v>
          </cell>
          <cell r="E1535">
            <v>0</v>
          </cell>
          <cell r="F1535">
            <v>144</v>
          </cell>
        </row>
        <row r="1536">
          <cell r="A1536" t="str">
            <v>335</v>
          </cell>
          <cell r="B1536">
            <v>119</v>
          </cell>
          <cell r="C1536">
            <v>56</v>
          </cell>
          <cell r="D1536">
            <v>10</v>
          </cell>
          <cell r="E1536">
            <v>0</v>
          </cell>
          <cell r="F1536">
            <v>185</v>
          </cell>
        </row>
        <row r="1537">
          <cell r="A1537" t="str">
            <v>336</v>
          </cell>
          <cell r="B1537">
            <v>96</v>
          </cell>
          <cell r="C1537">
            <v>63</v>
          </cell>
          <cell r="D1537">
            <v>21</v>
          </cell>
          <cell r="E1537">
            <v>0</v>
          </cell>
          <cell r="F1537">
            <v>180</v>
          </cell>
        </row>
        <row r="1538">
          <cell r="A1538" t="str">
            <v>337</v>
          </cell>
          <cell r="B1538">
            <v>229</v>
          </cell>
          <cell r="C1538">
            <v>195</v>
          </cell>
          <cell r="D1538">
            <v>53</v>
          </cell>
          <cell r="E1538">
            <v>0</v>
          </cell>
          <cell r="F1538">
            <v>477</v>
          </cell>
        </row>
        <row r="1539">
          <cell r="A1539" t="str">
            <v>339</v>
          </cell>
          <cell r="B1539">
            <v>7</v>
          </cell>
          <cell r="C1539">
            <v>8</v>
          </cell>
          <cell r="D1539">
            <v>2</v>
          </cell>
          <cell r="E1539">
            <v>0</v>
          </cell>
          <cell r="F1539">
            <v>17</v>
          </cell>
        </row>
        <row r="1540">
          <cell r="A1540" t="str">
            <v>339.01</v>
          </cell>
          <cell r="B1540">
            <v>21</v>
          </cell>
          <cell r="C1540">
            <v>25</v>
          </cell>
          <cell r="D1540">
            <v>4</v>
          </cell>
          <cell r="E1540">
            <v>0</v>
          </cell>
          <cell r="F1540">
            <v>50</v>
          </cell>
        </row>
        <row r="1541">
          <cell r="A1541" t="str">
            <v>339.02</v>
          </cell>
          <cell r="B1541">
            <v>32</v>
          </cell>
          <cell r="C1541">
            <v>59</v>
          </cell>
          <cell r="D1541">
            <v>7</v>
          </cell>
          <cell r="E1541">
            <v>0</v>
          </cell>
          <cell r="F1541">
            <v>98</v>
          </cell>
        </row>
        <row r="1542">
          <cell r="A1542" t="str">
            <v>339.03</v>
          </cell>
          <cell r="B1542">
            <v>33</v>
          </cell>
          <cell r="C1542">
            <v>36</v>
          </cell>
          <cell r="D1542">
            <v>12</v>
          </cell>
          <cell r="E1542">
            <v>0</v>
          </cell>
          <cell r="F1542">
            <v>81</v>
          </cell>
        </row>
        <row r="1543">
          <cell r="A1543" t="str">
            <v>340</v>
          </cell>
          <cell r="B1543">
            <v>35</v>
          </cell>
          <cell r="C1543">
            <v>28</v>
          </cell>
          <cell r="D1543">
            <v>3</v>
          </cell>
          <cell r="E1543">
            <v>0</v>
          </cell>
          <cell r="F1543">
            <v>66</v>
          </cell>
        </row>
        <row r="1544">
          <cell r="A1544" t="str">
            <v>341</v>
          </cell>
          <cell r="B1544">
            <v>16</v>
          </cell>
          <cell r="C1544">
            <v>11</v>
          </cell>
          <cell r="D1544">
            <v>1</v>
          </cell>
          <cell r="E1544">
            <v>0</v>
          </cell>
          <cell r="F1544">
            <v>28</v>
          </cell>
        </row>
        <row r="1545">
          <cell r="A1545" t="str">
            <v>999</v>
          </cell>
          <cell r="B1545">
            <v>1035</v>
          </cell>
          <cell r="C1545">
            <v>508</v>
          </cell>
          <cell r="D1545">
            <v>143</v>
          </cell>
          <cell r="E1545">
            <v>0</v>
          </cell>
          <cell r="F1545">
            <v>1686</v>
          </cell>
        </row>
        <row r="1546">
          <cell r="A1546" t="str">
            <v>Total</v>
          </cell>
          <cell r="B1546">
            <v>51790</v>
          </cell>
          <cell r="C1546">
            <v>56499</v>
          </cell>
          <cell r="D1546">
            <v>11732</v>
          </cell>
          <cell r="E1546">
            <v>57</v>
          </cell>
          <cell r="F1546">
            <v>120078</v>
          </cell>
        </row>
        <row r="1552">
          <cell r="A1552" t="str">
            <v>14.21. Arbeidsplaatsongevallen volgens paritair comité en paritair subcomité : verdeling volgens geslacht 
</v>
          </cell>
        </row>
        <row r="1553">
          <cell r="B1553" t="str">
            <v>1- Femme</v>
          </cell>
          <cell r="C1553" t="str">
            <v>2- Homme</v>
          </cell>
          <cell r="D1553" t="str">
            <v>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314</v>
      </c>
      <c r="B1" s="2"/>
    </row>
    <row r="2" spans="1:2" s="5" customFormat="1" ht="15">
      <c r="A2" s="4" t="s">
        <v>0</v>
      </c>
      <c r="B2" s="4" t="s">
        <v>315</v>
      </c>
    </row>
    <row r="3" spans="1:2" s="5" customFormat="1" ht="15">
      <c r="A3" s="4" t="s">
        <v>1</v>
      </c>
      <c r="B3" s="4" t="s">
        <v>316</v>
      </c>
    </row>
    <row r="4" spans="1:2" s="5" customFormat="1" ht="15">
      <c r="A4" s="4" t="s">
        <v>2</v>
      </c>
      <c r="B4" s="4" t="s">
        <v>317</v>
      </c>
    </row>
    <row r="5" spans="1:2" s="5" customFormat="1" ht="15">
      <c r="A5" s="4" t="s">
        <v>3</v>
      </c>
      <c r="B5" s="4" t="s">
        <v>318</v>
      </c>
    </row>
    <row r="6" spans="1:2" s="5" customFormat="1" ht="15">
      <c r="A6" s="4" t="s">
        <v>4</v>
      </c>
      <c r="B6" s="4" t="s">
        <v>319</v>
      </c>
    </row>
    <row r="7" spans="1:2" s="5" customFormat="1" ht="15">
      <c r="A7" s="4" t="s">
        <v>5</v>
      </c>
      <c r="B7" s="4" t="s">
        <v>320</v>
      </c>
    </row>
    <row r="8" spans="1:2" s="5" customFormat="1" ht="15">
      <c r="A8" s="4" t="s">
        <v>6</v>
      </c>
      <c r="B8" s="4" t="s">
        <v>321</v>
      </c>
    </row>
    <row r="9" spans="1:2" s="5" customFormat="1" ht="15">
      <c r="A9" s="4" t="s">
        <v>7</v>
      </c>
      <c r="B9" s="4" t="s">
        <v>322</v>
      </c>
    </row>
    <row r="10" spans="1:2" s="5" customFormat="1" ht="15">
      <c r="A10" s="4" t="s">
        <v>8</v>
      </c>
      <c r="B10" s="4" t="s">
        <v>323</v>
      </c>
    </row>
    <row r="11" spans="1:2" s="5" customFormat="1" ht="15">
      <c r="A11" s="4" t="s">
        <v>9</v>
      </c>
      <c r="B11" s="4" t="s">
        <v>324</v>
      </c>
    </row>
    <row r="12" spans="1:2" s="5" customFormat="1" ht="15">
      <c r="A12" s="4" t="s">
        <v>10</v>
      </c>
      <c r="B12" s="4" t="s">
        <v>325</v>
      </c>
    </row>
    <row r="13" spans="1:2" s="5" customFormat="1" ht="15">
      <c r="A13" s="4" t="s">
        <v>11</v>
      </c>
      <c r="B13" s="4" t="s">
        <v>326</v>
      </c>
    </row>
    <row r="14" spans="1:2" s="5" customFormat="1" ht="15">
      <c r="A14" s="4" t="s">
        <v>12</v>
      </c>
      <c r="B14" s="5" t="s">
        <v>327</v>
      </c>
    </row>
    <row r="15" spans="1:2" s="5" customFormat="1" ht="15">
      <c r="A15" s="4" t="s">
        <v>13</v>
      </c>
      <c r="B15" s="5" t="s">
        <v>328</v>
      </c>
    </row>
    <row r="16" spans="1:2" s="5" customFormat="1" ht="15">
      <c r="A16" s="4" t="s">
        <v>14</v>
      </c>
      <c r="B16" s="4" t="s">
        <v>329</v>
      </c>
    </row>
    <row r="17" spans="1:2" s="5" customFormat="1" ht="15">
      <c r="A17" s="4" t="s">
        <v>15</v>
      </c>
      <c r="B17" s="4" t="s">
        <v>330</v>
      </c>
    </row>
    <row r="18" spans="1:2" s="5" customFormat="1" ht="15">
      <c r="A18" s="4" t="s">
        <v>16</v>
      </c>
      <c r="B18" s="4" t="s">
        <v>331</v>
      </c>
    </row>
    <row r="19" spans="1:2" s="5" customFormat="1" ht="15">
      <c r="A19" s="4" t="s">
        <v>17</v>
      </c>
      <c r="B19" s="4" t="s">
        <v>332</v>
      </c>
    </row>
    <row r="20" spans="1:2" s="5" customFormat="1" ht="15">
      <c r="A20" s="4" t="s">
        <v>18</v>
      </c>
      <c r="B20" s="4" t="s">
        <v>333</v>
      </c>
    </row>
    <row r="21" spans="1:2" s="5" customFormat="1" ht="15">
      <c r="A21" s="4" t="s">
        <v>19</v>
      </c>
      <c r="B21" s="4" t="s">
        <v>334</v>
      </c>
    </row>
    <row r="22" spans="1:2" s="5" customFormat="1" ht="15">
      <c r="A22" s="4" t="s">
        <v>20</v>
      </c>
      <c r="B22" s="4" t="s">
        <v>335</v>
      </c>
    </row>
    <row r="23" spans="1:2" ht="15.75" thickBot="1">
      <c r="A23" s="3"/>
      <c r="B23" s="3"/>
    </row>
  </sheetData>
  <sheetProtection/>
  <hyperlinks>
    <hyperlink ref="A2:IV2" location="'14.1'!A1" display="14.1."/>
    <hyperlink ref="A3:IV3" location="'14.2'!A1" display="14.2."/>
    <hyperlink ref="A4:IV4" location="'14.3'!A1" display="14.3."/>
    <hyperlink ref="A5:IV5" location="'14.4'!A1" display="14.4."/>
    <hyperlink ref="A6:IV6" location="'14.5'!A1" display="14.5."/>
    <hyperlink ref="A7:IV7" location="'14.6'!A1" display="14.6."/>
    <hyperlink ref="A8:IV8" location="'14.7'!A1" display="14.7."/>
    <hyperlink ref="A9:IV9" location="'14.8'!A1" display="14.8."/>
    <hyperlink ref="A10:IV10" location="'14.9'!A1" display="14.9."/>
    <hyperlink ref="A11:IV11" location="'14.10'!A1" display="14.10."/>
    <hyperlink ref="A12:IV12" location="'14.11'!A1" display="14.11."/>
    <hyperlink ref="A13:IV13" location="'14.12'!A1" display="14.12."/>
    <hyperlink ref="A14:IV14" location="'14.13'!A1" display="14.13."/>
    <hyperlink ref="A15:IV15" location="'14.14'!A1" display="14.14."/>
    <hyperlink ref="A16:IV16" location="'14.15'!A1" display="14.15."/>
    <hyperlink ref="A17:IV17" location="'14.16'!A1" display="14.16."/>
    <hyperlink ref="A18:IV18" location="'14.17'!A1" display="14.17."/>
    <hyperlink ref="A19:IV19" location="'14.18'!A1" display="14.18."/>
    <hyperlink ref="A21:IV21" location="'14.20'!A1" display="14.20."/>
    <hyperlink ref="A22:IV22" location="'14.21'!A1" display="14.21."/>
    <hyperlink ref="B2" location="'14.1'!A1" display="Accidents sur le lieu de travail selon la commission paritaire  : évolution  2012 - 2017"/>
    <hyperlink ref="B3" location="'14.2'!A1" display="Accidents sur le lieu de travail selon la commission paritaire  : distribution selon les conséquences -2017"/>
    <hyperlink ref="B4" location="'14.3'!A1" display="Accidents sur le lieu de travail selon la commission paritaire par ordre décroissant de distribution des accidents :  distribution selon les conséquences -2017"/>
    <hyperlink ref="B5" location="'14.4'!A1" display="Accidents sur le lieu de travail selon la commission paritaire : distribution selon le genre -2017"/>
    <hyperlink ref="B6" location="'14.5'!A1" display="Accidents sur le lieu de travail selon la commission paritaire par ordre décroissant de distribution des accidents :  distribution selon le genre - 2017"/>
    <hyperlink ref="B7" location="'14.6'!A1" display="Accidents sur le lieu de travail selon la commission paritaire : distribution selon la génération -2017"/>
    <hyperlink ref="B8" location="'14.7'!A1" display="Accidents sur le lieu de travail selon la commission paritaire par ordre décroissant du distribution des accidents : distribution selon la génération - 2017"/>
    <hyperlink ref="B9" location="'14.8'!A1" display="Accidents sur le lieu de travail selon la commission paritaire : distribution selon le genre de travail - 2017"/>
    <hyperlink ref="B10" location="'14.9'!A1" display="Accidents sur le lieu de travail selon la commission paritaire par ordre décroissant de distribution des accidents : distribution selon le genre de travail - 2017"/>
    <hyperlink ref="B11" location="'14.10'!A1" display="Accidents sur le lieu de travail selon la commission paritaire : distribution selon la taille de l'entreprise - 2017"/>
    <hyperlink ref="B12" location="'14.11'!A1" display="Accidents sur le lieu de travail selon la commission paritaire par ordre décroissant de distribution des accidents : distribution selon la taille de l'entreprise - 2017"/>
    <hyperlink ref="B13" location="'14.12'!A1" display="Accidents sur le lieu de travail selon la commission paritaire : fréquence relative par secteur d'activité (NACE- 2 positions)  - 2017"/>
    <hyperlink ref="B14" location="'14.13'!A1" display="Accidents sur le lieu de travail dans les 10 commissions paritaires avec la fréquence d'accidents la plus élevée : les 5 types de travail les plus fréquents-2017"/>
    <hyperlink ref="B15" location="'14.14'!A1" display="Accidents sur le lieu de travail dans les 10 commissions paritaires avec la fréquence d'accidents la plus élevée : les 5 déviations les plus fréquentes-2017"/>
    <hyperlink ref="B16" location="'14.15'!A1" display="Accidents sur le lieu de travail dans les 10 commissions paritaires avec la fréquence d'accidents la plus élevée : les 5 agents matériels (2 positions) les plus fréquents-2017"/>
    <hyperlink ref="B17" location="'14.16'!A1" display="Accidents sur le lieu de travail dans les 10 commissions paritaires avec la fréquence d'accidents la plus élevée : les 5 agents matériels (4 positions) les plus fréquents-2017"/>
    <hyperlink ref="B18" location="'14.17'!A1" display="Accidents sur le lieu de travail dans les 10 commissions paritaires avec la fréquence d'accidents la plus élevée : les 5 modalités de blessure les plus fréquents-2017"/>
    <hyperlink ref="B19" location="'14.18'!A1" display="Accidents sur le lieu de travail dans les 10 commissions paritaires avec la fréquence d'accidents la plus élevée : les 5 natures de blessure les plus fréquentes-2017"/>
    <hyperlink ref="B21" location="'14.20'!A1" display="Accidents sur le lieu de travail selon la commission et la sous-commission paritaire : distribution selon les conséquences -2017"/>
    <hyperlink ref="B22" location="'14.21'!A1" display="Accidents sur le lieu de travail selon la commission et la sous-commission paritaire : distribution selon le genre-2017"/>
    <hyperlink ref="B20" location="'14.19'!A1" display="Accidents sur le lieu de travail dans les 10 commissions paritaires avec la fréquence d'accidents la plus élevée : les 5 localisations de blessure les plus fréquentes-2017"/>
    <hyperlink ref="A20:IV20" location="'14.19'!A1" display="14.19.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10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16.57421875" style="181" customWidth="1"/>
    <col min="2" max="7" width="14.57421875" style="181" customWidth="1"/>
    <col min="8" max="9" width="15.28125" style="181" customWidth="1"/>
    <col min="10" max="16384" width="11.421875" style="181" customWidth="1"/>
  </cols>
  <sheetData>
    <row r="1" spans="1:9" ht="49.5" customHeight="1" thickBot="1" thickTop="1">
      <c r="A1" s="349" t="s">
        <v>301</v>
      </c>
      <c r="B1" s="336"/>
      <c r="C1" s="336"/>
      <c r="D1" s="336"/>
      <c r="E1" s="336"/>
      <c r="F1" s="336"/>
      <c r="G1" s="336"/>
      <c r="H1" s="336"/>
      <c r="I1" s="337"/>
    </row>
    <row r="2" spans="1:9" ht="24.75" customHeight="1" thickTop="1">
      <c r="A2" s="325" t="s">
        <v>140</v>
      </c>
      <c r="B2" s="341" t="s">
        <v>141</v>
      </c>
      <c r="C2" s="348"/>
      <c r="D2" s="348"/>
      <c r="E2" s="348"/>
      <c r="F2" s="348"/>
      <c r="G2" s="342"/>
      <c r="H2" s="360" t="s">
        <v>121</v>
      </c>
      <c r="I2" s="352"/>
    </row>
    <row r="3" spans="1:9" ht="24.75" customHeight="1">
      <c r="A3" s="350"/>
      <c r="B3" s="345" t="s">
        <v>143</v>
      </c>
      <c r="C3" s="346"/>
      <c r="D3" s="346" t="s">
        <v>142</v>
      </c>
      <c r="E3" s="346"/>
      <c r="F3" s="346" t="s">
        <v>120</v>
      </c>
      <c r="G3" s="344"/>
      <c r="H3" s="359"/>
      <c r="I3" s="344"/>
    </row>
    <row r="4" spans="1:9" ht="24.75" customHeight="1" thickBot="1">
      <c r="A4" s="351"/>
      <c r="B4" s="19" t="s">
        <v>23</v>
      </c>
      <c r="C4" s="7" t="s">
        <v>24</v>
      </c>
      <c r="D4" s="20" t="s">
        <v>23</v>
      </c>
      <c r="E4" s="7" t="s">
        <v>24</v>
      </c>
      <c r="F4" s="20" t="s">
        <v>23</v>
      </c>
      <c r="G4" s="21" t="s">
        <v>24</v>
      </c>
      <c r="H4" s="22" t="s">
        <v>23</v>
      </c>
      <c r="I4" s="23" t="s">
        <v>24</v>
      </c>
    </row>
    <row r="5" spans="1:9" ht="15">
      <c r="A5" s="262" t="s">
        <v>108</v>
      </c>
      <c r="B5" s="25">
        <v>3156</v>
      </c>
      <c r="C5" s="26">
        <v>0.16818545163868906</v>
      </c>
      <c r="D5" s="27">
        <v>9513</v>
      </c>
      <c r="E5" s="26">
        <v>0.12669303607814936</v>
      </c>
      <c r="F5" s="27">
        <v>2200</v>
      </c>
      <c r="G5" s="28">
        <v>0.08388621978189582</v>
      </c>
      <c r="H5" s="29">
        <v>14869</v>
      </c>
      <c r="I5" s="279">
        <v>0.12382784523393128</v>
      </c>
    </row>
    <row r="6" spans="1:9" ht="15">
      <c r="A6" s="256" t="s">
        <v>116</v>
      </c>
      <c r="B6" s="31">
        <v>1381</v>
      </c>
      <c r="C6" s="32">
        <v>0.07359445776711963</v>
      </c>
      <c r="D6" s="33">
        <v>8063</v>
      </c>
      <c r="E6" s="32">
        <v>0.1073821034266917</v>
      </c>
      <c r="F6" s="33">
        <v>2910</v>
      </c>
      <c r="G6" s="34">
        <v>0.11095859071150767</v>
      </c>
      <c r="H6" s="35">
        <v>12354</v>
      </c>
      <c r="I6" s="207">
        <v>0.10288312596812073</v>
      </c>
    </row>
    <row r="7" spans="1:9" ht="15">
      <c r="A7" s="256" t="s">
        <v>45</v>
      </c>
      <c r="B7" s="31">
        <v>1436</v>
      </c>
      <c r="C7" s="32">
        <v>0.07652544630961897</v>
      </c>
      <c r="D7" s="33">
        <v>7990</v>
      </c>
      <c r="E7" s="32">
        <v>0.10640989785182521</v>
      </c>
      <c r="F7" s="33">
        <v>2516</v>
      </c>
      <c r="G7" s="34">
        <v>0.09593533135056814</v>
      </c>
      <c r="H7" s="35">
        <v>11942</v>
      </c>
      <c r="I7" s="207">
        <v>0.09945202285181298</v>
      </c>
    </row>
    <row r="8" spans="1:9" ht="15">
      <c r="A8" s="256" t="s">
        <v>34</v>
      </c>
      <c r="B8" s="31">
        <v>910</v>
      </c>
      <c r="C8" s="32">
        <v>0.0484945377031708</v>
      </c>
      <c r="D8" s="33">
        <v>5481</v>
      </c>
      <c r="E8" s="32">
        <v>0.07299532542250989</v>
      </c>
      <c r="F8" s="33">
        <v>1955</v>
      </c>
      <c r="G8" s="34">
        <v>0.0745443453061847</v>
      </c>
      <c r="H8" s="35">
        <v>8346</v>
      </c>
      <c r="I8" s="207">
        <v>0.06950482186578724</v>
      </c>
    </row>
    <row r="9" spans="1:9" ht="15">
      <c r="A9" s="256" t="s">
        <v>56</v>
      </c>
      <c r="B9" s="31">
        <v>452</v>
      </c>
      <c r="C9" s="32">
        <v>0.024087396749267253</v>
      </c>
      <c r="D9" s="33">
        <v>3836</v>
      </c>
      <c r="E9" s="32">
        <v>0.05108740527654587</v>
      </c>
      <c r="F9" s="33">
        <v>1745</v>
      </c>
      <c r="G9" s="34">
        <v>0.06653702432700373</v>
      </c>
      <c r="H9" s="35">
        <v>6033</v>
      </c>
      <c r="I9" s="207">
        <v>0.0502423424773897</v>
      </c>
    </row>
    <row r="10" spans="1:9" ht="15">
      <c r="A10" s="256" t="s">
        <v>66</v>
      </c>
      <c r="B10" s="31">
        <v>263</v>
      </c>
      <c r="C10" s="32">
        <v>0.014015454303224087</v>
      </c>
      <c r="D10" s="33">
        <v>2982</v>
      </c>
      <c r="E10" s="32">
        <v>0.039713931839066685</v>
      </c>
      <c r="F10" s="33">
        <v>1261</v>
      </c>
      <c r="G10" s="34">
        <v>0.04808205597498665</v>
      </c>
      <c r="H10" s="35">
        <v>4506</v>
      </c>
      <c r="I10" s="207">
        <v>0.03752560835456953</v>
      </c>
    </row>
    <row r="11" spans="1:9" ht="15">
      <c r="A11" s="256" t="s">
        <v>41</v>
      </c>
      <c r="B11" s="31">
        <v>364</v>
      </c>
      <c r="C11" s="32">
        <v>0.019397815081268317</v>
      </c>
      <c r="D11" s="33">
        <v>2969</v>
      </c>
      <c r="E11" s="32">
        <v>0.03954079933943293</v>
      </c>
      <c r="F11" s="33">
        <v>964</v>
      </c>
      <c r="G11" s="34">
        <v>0.03675741630443072</v>
      </c>
      <c r="H11" s="35">
        <v>4297</v>
      </c>
      <c r="I11" s="207">
        <v>0.035785073035860024</v>
      </c>
    </row>
    <row r="12" spans="1:9" ht="15">
      <c r="A12" s="256" t="s">
        <v>64</v>
      </c>
      <c r="B12" s="31">
        <v>505</v>
      </c>
      <c r="C12" s="32">
        <v>0.026911803890221155</v>
      </c>
      <c r="D12" s="33">
        <v>2435</v>
      </c>
      <c r="E12" s="32">
        <v>0.03242904896986163</v>
      </c>
      <c r="F12" s="33">
        <v>628</v>
      </c>
      <c r="G12" s="34">
        <v>0.023945702737741173</v>
      </c>
      <c r="H12" s="35">
        <v>3568</v>
      </c>
      <c r="I12" s="207">
        <v>0.02971401922083979</v>
      </c>
    </row>
    <row r="13" spans="1:9" ht="15">
      <c r="A13" s="256" t="s">
        <v>105</v>
      </c>
      <c r="B13" s="31">
        <v>404</v>
      </c>
      <c r="C13" s="32">
        <v>0.021529443112176926</v>
      </c>
      <c r="D13" s="33">
        <v>2329</v>
      </c>
      <c r="E13" s="32">
        <v>0.031017353203617138</v>
      </c>
      <c r="F13" s="33">
        <v>746</v>
      </c>
      <c r="G13" s="34">
        <v>0.02844505452604286</v>
      </c>
      <c r="H13" s="35">
        <v>3479</v>
      </c>
      <c r="I13" s="207">
        <v>0.028972834324355837</v>
      </c>
    </row>
    <row r="14" spans="1:9" ht="15">
      <c r="A14" s="256" t="s">
        <v>90</v>
      </c>
      <c r="B14" s="31">
        <v>554</v>
      </c>
      <c r="C14" s="32">
        <v>0.0295230482280842</v>
      </c>
      <c r="D14" s="33">
        <v>1950</v>
      </c>
      <c r="E14" s="32">
        <v>0.025969874945063726</v>
      </c>
      <c r="F14" s="33">
        <v>608</v>
      </c>
      <c r="G14" s="34">
        <v>0.023183100739723937</v>
      </c>
      <c r="H14" s="35">
        <v>3112</v>
      </c>
      <c r="I14" s="207">
        <v>0.025916487616382683</v>
      </c>
    </row>
    <row r="15" spans="1:9" ht="15">
      <c r="A15" s="256" t="s">
        <v>113</v>
      </c>
      <c r="B15" s="31">
        <v>271</v>
      </c>
      <c r="C15" s="32">
        <v>0.01444177990940581</v>
      </c>
      <c r="D15" s="33">
        <v>1762</v>
      </c>
      <c r="E15" s="32">
        <v>0.02346611264266784</v>
      </c>
      <c r="F15" s="33">
        <v>822</v>
      </c>
      <c r="G15" s="34">
        <v>0.03134294211850835</v>
      </c>
      <c r="H15" s="35">
        <v>2855</v>
      </c>
      <c r="I15" s="207">
        <v>0.023776212128782958</v>
      </c>
    </row>
    <row r="16" spans="1:9" ht="15">
      <c r="A16" s="256" t="s">
        <v>68</v>
      </c>
      <c r="B16" s="31">
        <v>334</v>
      </c>
      <c r="C16" s="32">
        <v>0.017799094058086863</v>
      </c>
      <c r="D16" s="33">
        <v>1669</v>
      </c>
      <c r="E16" s="32">
        <v>0.02222754937605711</v>
      </c>
      <c r="F16" s="33">
        <v>555</v>
      </c>
      <c r="G16" s="34">
        <v>0.021162205444978266</v>
      </c>
      <c r="H16" s="35">
        <v>2558</v>
      </c>
      <c r="I16" s="207">
        <v>0.021302819833774713</v>
      </c>
    </row>
    <row r="17" spans="1:9" ht="15">
      <c r="A17" s="256" t="s">
        <v>39</v>
      </c>
      <c r="B17" s="31">
        <v>183</v>
      </c>
      <c r="C17" s="32">
        <v>0.009752198241406874</v>
      </c>
      <c r="D17" s="33">
        <v>1420</v>
      </c>
      <c r="E17" s="32">
        <v>0.018911396113841277</v>
      </c>
      <c r="F17" s="33">
        <v>525</v>
      </c>
      <c r="G17" s="34">
        <v>0.020018302447952413</v>
      </c>
      <c r="H17" s="35">
        <v>2128</v>
      </c>
      <c r="I17" s="207">
        <v>0.017721814154133146</v>
      </c>
    </row>
    <row r="18" spans="1:9" ht="15">
      <c r="A18" s="256" t="s">
        <v>42</v>
      </c>
      <c r="B18" s="31">
        <v>203</v>
      </c>
      <c r="C18" s="32">
        <v>0.010818012256861178</v>
      </c>
      <c r="D18" s="33">
        <v>1291</v>
      </c>
      <c r="E18" s="32">
        <v>0.017193389002090907</v>
      </c>
      <c r="F18" s="33">
        <v>487</v>
      </c>
      <c r="G18" s="34">
        <v>0.01856935865171967</v>
      </c>
      <c r="H18" s="35">
        <v>1981</v>
      </c>
      <c r="I18" s="207">
        <v>0.016497609886906843</v>
      </c>
    </row>
    <row r="19" spans="1:9" ht="15">
      <c r="A19" s="256" t="s">
        <v>104</v>
      </c>
      <c r="B19" s="31">
        <v>86</v>
      </c>
      <c r="C19" s="32">
        <v>0.004583000266453504</v>
      </c>
      <c r="D19" s="33">
        <v>1071</v>
      </c>
      <c r="E19" s="32">
        <v>0.014263454392904232</v>
      </c>
      <c r="F19" s="33">
        <v>591</v>
      </c>
      <c r="G19" s="34">
        <v>0.022534889041409288</v>
      </c>
      <c r="H19" s="35">
        <v>1748</v>
      </c>
      <c r="I19" s="207">
        <v>0.014557204483752228</v>
      </c>
    </row>
    <row r="20" spans="1:9" ht="15">
      <c r="A20" s="256" t="s">
        <v>131</v>
      </c>
      <c r="B20" s="31">
        <v>169</v>
      </c>
      <c r="C20" s="32">
        <v>0.009006128430588862</v>
      </c>
      <c r="D20" s="33">
        <v>1184</v>
      </c>
      <c r="E20" s="32">
        <v>0.015768375351259207</v>
      </c>
      <c r="F20" s="33">
        <v>333</v>
      </c>
      <c r="G20" s="34">
        <v>0.01269732326698696</v>
      </c>
      <c r="H20" s="35">
        <v>1686</v>
      </c>
      <c r="I20" s="207">
        <v>0.014040873432269025</v>
      </c>
    </row>
    <row r="21" spans="1:9" ht="15">
      <c r="A21" s="256" t="s">
        <v>98</v>
      </c>
      <c r="B21" s="31">
        <v>280</v>
      </c>
      <c r="C21" s="32">
        <v>0.014921396216360246</v>
      </c>
      <c r="D21" s="33">
        <v>1113</v>
      </c>
      <c r="E21" s="32">
        <v>0.014822805545567141</v>
      </c>
      <c r="F21" s="33">
        <v>276</v>
      </c>
      <c r="G21" s="34">
        <v>0.01052390757263784</v>
      </c>
      <c r="H21" s="35">
        <v>1669</v>
      </c>
      <c r="I21" s="207">
        <v>0.013899298789120405</v>
      </c>
    </row>
    <row r="22" spans="1:9" ht="15">
      <c r="A22" s="256" t="s">
        <v>67</v>
      </c>
      <c r="B22" s="31">
        <v>243</v>
      </c>
      <c r="C22" s="32">
        <v>0.012949640287769784</v>
      </c>
      <c r="D22" s="33">
        <v>918</v>
      </c>
      <c r="E22" s="32">
        <v>0.01222581805106077</v>
      </c>
      <c r="F22" s="33">
        <v>384</v>
      </c>
      <c r="G22" s="34">
        <v>0.014641958361930909</v>
      </c>
      <c r="H22" s="35">
        <v>1545</v>
      </c>
      <c r="I22" s="207">
        <v>0.012866636686154</v>
      </c>
    </row>
    <row r="23" spans="1:9" ht="15">
      <c r="A23" s="256" t="s">
        <v>35</v>
      </c>
      <c r="B23" s="31">
        <v>247</v>
      </c>
      <c r="C23" s="32">
        <v>0.013162803090860644</v>
      </c>
      <c r="D23" s="33">
        <v>998</v>
      </c>
      <c r="E23" s="32">
        <v>0.013291248818037744</v>
      </c>
      <c r="F23" s="33">
        <v>299</v>
      </c>
      <c r="G23" s="34">
        <v>0.01140089987035766</v>
      </c>
      <c r="H23" s="35">
        <v>1544</v>
      </c>
      <c r="I23" s="207">
        <v>0.012858308765968787</v>
      </c>
    </row>
    <row r="24" spans="1:9" ht="15">
      <c r="A24" s="256" t="s">
        <v>44</v>
      </c>
      <c r="B24" s="31">
        <v>103</v>
      </c>
      <c r="C24" s="32">
        <v>0.005488942179589662</v>
      </c>
      <c r="D24" s="33">
        <v>992</v>
      </c>
      <c r="E24" s="32">
        <v>0.01321134151051447</v>
      </c>
      <c r="F24" s="33">
        <v>414</v>
      </c>
      <c r="G24" s="34">
        <v>0.015785861358956762</v>
      </c>
      <c r="H24" s="35">
        <v>1509</v>
      </c>
      <c r="I24" s="207">
        <v>0.012566831559486335</v>
      </c>
    </row>
    <row r="25" spans="1:9" ht="15">
      <c r="A25" s="256" t="s">
        <v>60</v>
      </c>
      <c r="B25" s="31">
        <v>192</v>
      </c>
      <c r="C25" s="32">
        <v>0.010231814548361312</v>
      </c>
      <c r="D25" s="33">
        <v>716</v>
      </c>
      <c r="E25" s="32">
        <v>0.009535605364443912</v>
      </c>
      <c r="F25" s="33">
        <v>189</v>
      </c>
      <c r="G25" s="34">
        <v>0.007206588881262869</v>
      </c>
      <c r="H25" s="35">
        <v>1097</v>
      </c>
      <c r="I25" s="207">
        <v>0.0091357284431786</v>
      </c>
    </row>
    <row r="26" spans="1:9" ht="15">
      <c r="A26" s="256" t="s">
        <v>115</v>
      </c>
      <c r="B26" s="31">
        <v>57</v>
      </c>
      <c r="C26" s="32">
        <v>0.003037569944044764</v>
      </c>
      <c r="D26" s="33">
        <v>630</v>
      </c>
      <c r="E26" s="32">
        <v>0.008390267289943666</v>
      </c>
      <c r="F26" s="33">
        <v>297</v>
      </c>
      <c r="G26" s="34">
        <v>0.011324639670555936</v>
      </c>
      <c r="H26" s="35">
        <v>984</v>
      </c>
      <c r="I26" s="207">
        <v>0.008194673462249539</v>
      </c>
    </row>
    <row r="27" spans="1:9" ht="15">
      <c r="A27" s="256" t="s">
        <v>114</v>
      </c>
      <c r="B27" s="31">
        <v>54</v>
      </c>
      <c r="C27" s="32">
        <v>0.0028776978417266188</v>
      </c>
      <c r="D27" s="33">
        <v>745</v>
      </c>
      <c r="E27" s="32">
        <v>0.009921824017473064</v>
      </c>
      <c r="F27" s="33">
        <v>158</v>
      </c>
      <c r="G27" s="34">
        <v>0.006024555784336155</v>
      </c>
      <c r="H27" s="35">
        <v>957</v>
      </c>
      <c r="I27" s="207">
        <v>0.007969819617248788</v>
      </c>
    </row>
    <row r="28" spans="1:9" ht="15">
      <c r="A28" s="256" t="s">
        <v>47</v>
      </c>
      <c r="B28" s="31">
        <v>121</v>
      </c>
      <c r="C28" s="32">
        <v>0.006448174793498534</v>
      </c>
      <c r="D28" s="33">
        <v>589</v>
      </c>
      <c r="E28" s="32">
        <v>0.007844234021867966</v>
      </c>
      <c r="F28" s="33">
        <v>221</v>
      </c>
      <c r="G28" s="34">
        <v>0.008426752078090445</v>
      </c>
      <c r="H28" s="35">
        <v>931</v>
      </c>
      <c r="I28" s="207">
        <v>0.007753293692433252</v>
      </c>
    </row>
    <row r="29" spans="1:9" ht="15">
      <c r="A29" s="256" t="s">
        <v>87</v>
      </c>
      <c r="B29" s="31">
        <v>71</v>
      </c>
      <c r="C29" s="32">
        <v>0.0037836397548627766</v>
      </c>
      <c r="D29" s="33">
        <v>635</v>
      </c>
      <c r="E29" s="32">
        <v>0.008456856712879726</v>
      </c>
      <c r="F29" s="33">
        <v>217</v>
      </c>
      <c r="G29" s="34">
        <v>0.008274231678486997</v>
      </c>
      <c r="H29" s="35">
        <v>923</v>
      </c>
      <c r="I29" s="207">
        <v>0.007686670330951548</v>
      </c>
    </row>
    <row r="30" spans="1:9" ht="15">
      <c r="A30" s="256" t="s">
        <v>71</v>
      </c>
      <c r="B30" s="31">
        <v>41</v>
      </c>
      <c r="C30" s="32">
        <v>0.0021849187316813215</v>
      </c>
      <c r="D30" s="33">
        <v>563</v>
      </c>
      <c r="E30" s="32">
        <v>0.00749796902260045</v>
      </c>
      <c r="F30" s="33">
        <v>294</v>
      </c>
      <c r="G30" s="34">
        <v>0.011210249370853352</v>
      </c>
      <c r="H30" s="35">
        <v>898</v>
      </c>
      <c r="I30" s="207">
        <v>0.007478472326321224</v>
      </c>
    </row>
    <row r="31" spans="1:9" ht="15">
      <c r="A31" s="256" t="s">
        <v>43</v>
      </c>
      <c r="B31" s="31">
        <v>81</v>
      </c>
      <c r="C31" s="32">
        <v>0.004316546762589928</v>
      </c>
      <c r="D31" s="33">
        <v>485</v>
      </c>
      <c r="E31" s="32">
        <v>0.006459174024797901</v>
      </c>
      <c r="F31" s="33">
        <v>281</v>
      </c>
      <c r="G31" s="34">
        <v>0.010714558072142149</v>
      </c>
      <c r="H31" s="35">
        <v>847</v>
      </c>
      <c r="I31" s="207">
        <v>0.0070537483968753645</v>
      </c>
    </row>
    <row r="32" spans="1:9" ht="15">
      <c r="A32" s="256" t="s">
        <v>25</v>
      </c>
      <c r="B32" s="31">
        <v>79</v>
      </c>
      <c r="C32" s="32">
        <v>0.004209965361044498</v>
      </c>
      <c r="D32" s="33">
        <v>516</v>
      </c>
      <c r="E32" s="32">
        <v>0.006872028447001478</v>
      </c>
      <c r="F32" s="33">
        <v>214</v>
      </c>
      <c r="G32" s="34">
        <v>0.008159841378784413</v>
      </c>
      <c r="H32" s="35">
        <v>809</v>
      </c>
      <c r="I32" s="207">
        <v>0.006737287429837272</v>
      </c>
    </row>
    <row r="33" spans="1:9" ht="15">
      <c r="A33" s="256" t="s">
        <v>72</v>
      </c>
      <c r="B33" s="31">
        <v>35</v>
      </c>
      <c r="C33" s="32">
        <v>0.0018651745270450307</v>
      </c>
      <c r="D33" s="33">
        <v>431</v>
      </c>
      <c r="E33" s="32">
        <v>0.005740008257088444</v>
      </c>
      <c r="F33" s="33">
        <v>248</v>
      </c>
      <c r="G33" s="34">
        <v>0.009456264775413711</v>
      </c>
      <c r="H33" s="35">
        <v>714</v>
      </c>
      <c r="I33" s="207">
        <v>0.005946135012242042</v>
      </c>
    </row>
    <row r="34" spans="1:9" ht="15">
      <c r="A34" s="256" t="s">
        <v>103</v>
      </c>
      <c r="B34" s="31">
        <v>98</v>
      </c>
      <c r="C34" s="32">
        <v>0.005222488675726086</v>
      </c>
      <c r="D34" s="33">
        <v>444</v>
      </c>
      <c r="E34" s="32">
        <v>0.005913140756722202</v>
      </c>
      <c r="F34" s="33">
        <v>116</v>
      </c>
      <c r="G34" s="34">
        <v>0.004423091588499962</v>
      </c>
      <c r="H34" s="35">
        <v>658</v>
      </c>
      <c r="I34" s="207">
        <v>0.005479771481870118</v>
      </c>
    </row>
    <row r="35" spans="1:9" ht="15">
      <c r="A35" s="256" t="s">
        <v>30</v>
      </c>
      <c r="B35" s="31">
        <v>33</v>
      </c>
      <c r="C35" s="32">
        <v>0.0017585931254996002</v>
      </c>
      <c r="D35" s="33">
        <v>401</v>
      </c>
      <c r="E35" s="32">
        <v>0.005340471719472079</v>
      </c>
      <c r="F35" s="33">
        <v>144</v>
      </c>
      <c r="G35" s="34">
        <v>0.00549073438572409</v>
      </c>
      <c r="H35" s="35">
        <v>578</v>
      </c>
      <c r="I35" s="207">
        <v>0.004813537867053082</v>
      </c>
    </row>
    <row r="36" spans="1:9" ht="15">
      <c r="A36" s="256" t="s">
        <v>84</v>
      </c>
      <c r="B36" s="31">
        <v>265</v>
      </c>
      <c r="C36" s="32">
        <v>0.014122035704769519</v>
      </c>
      <c r="D36" s="33">
        <v>307</v>
      </c>
      <c r="E36" s="32">
        <v>0.004088590568274136</v>
      </c>
      <c r="F36" s="33">
        <v>1</v>
      </c>
      <c r="G36" s="34">
        <v>3.813009990086174E-05</v>
      </c>
      <c r="H36" s="35">
        <v>573</v>
      </c>
      <c r="I36" s="207">
        <v>0.004771898266127017</v>
      </c>
    </row>
    <row r="37" spans="1:9" ht="15">
      <c r="A37" s="256" t="s">
        <v>65</v>
      </c>
      <c r="B37" s="31">
        <v>14</v>
      </c>
      <c r="C37" s="32">
        <v>0.0007460698108180123</v>
      </c>
      <c r="D37" s="33">
        <v>239</v>
      </c>
      <c r="E37" s="32">
        <v>0.003182974416343708</v>
      </c>
      <c r="F37" s="33">
        <v>253</v>
      </c>
      <c r="G37" s="34">
        <v>0.00964691527491802</v>
      </c>
      <c r="H37" s="35">
        <v>506</v>
      </c>
      <c r="I37" s="207">
        <v>0.00421392761371775</v>
      </c>
    </row>
    <row r="38" spans="1:9" ht="15">
      <c r="A38" s="256" t="s">
        <v>129</v>
      </c>
      <c r="B38" s="31">
        <v>25</v>
      </c>
      <c r="C38" s="32">
        <v>0.001332267519317879</v>
      </c>
      <c r="D38" s="33">
        <v>281</v>
      </c>
      <c r="E38" s="32">
        <v>0.003742325569006619</v>
      </c>
      <c r="F38" s="33">
        <v>171</v>
      </c>
      <c r="G38" s="34">
        <v>0.006520247083047358</v>
      </c>
      <c r="H38" s="35">
        <v>477</v>
      </c>
      <c r="I38" s="207">
        <v>0.003972417928346575</v>
      </c>
    </row>
    <row r="39" spans="1:9" ht="15">
      <c r="A39" s="256" t="s">
        <v>102</v>
      </c>
      <c r="B39" s="31">
        <v>33</v>
      </c>
      <c r="C39" s="32">
        <v>0.0017585931254996002</v>
      </c>
      <c r="D39" s="33">
        <v>284</v>
      </c>
      <c r="E39" s="32">
        <v>0.0037822792227682556</v>
      </c>
      <c r="F39" s="33">
        <v>123</v>
      </c>
      <c r="G39" s="34">
        <v>0.004690002287805994</v>
      </c>
      <c r="H39" s="35">
        <v>440</v>
      </c>
      <c r="I39" s="207">
        <v>0.0036642848814936956</v>
      </c>
    </row>
    <row r="40" spans="1:9" ht="15">
      <c r="A40" s="256" t="s">
        <v>81</v>
      </c>
      <c r="B40" s="31">
        <v>14</v>
      </c>
      <c r="C40" s="32">
        <v>0.0007460698108180123</v>
      </c>
      <c r="D40" s="33">
        <v>279</v>
      </c>
      <c r="E40" s="32">
        <v>0.0037156897998321947</v>
      </c>
      <c r="F40" s="33">
        <v>123</v>
      </c>
      <c r="G40" s="34">
        <v>0.004690002287805994</v>
      </c>
      <c r="H40" s="35">
        <v>416</v>
      </c>
      <c r="I40" s="207">
        <v>0.003464414797048585</v>
      </c>
    </row>
    <row r="41" spans="1:9" ht="15">
      <c r="A41" s="256" t="s">
        <v>99</v>
      </c>
      <c r="B41" s="31">
        <v>59</v>
      </c>
      <c r="C41" s="32">
        <v>0.0031441513455901945</v>
      </c>
      <c r="D41" s="33">
        <v>223</v>
      </c>
      <c r="E41" s="32">
        <v>0.0029698882629483133</v>
      </c>
      <c r="F41" s="33">
        <v>108</v>
      </c>
      <c r="G41" s="34">
        <v>0.004118050789293068</v>
      </c>
      <c r="H41" s="35">
        <v>390</v>
      </c>
      <c r="I41" s="207">
        <v>0.0032478888722330484</v>
      </c>
    </row>
    <row r="42" spans="1:9" ht="15">
      <c r="A42" s="256" t="s">
        <v>57</v>
      </c>
      <c r="B42" s="31">
        <v>19</v>
      </c>
      <c r="C42" s="32">
        <v>0.001012523314681588</v>
      </c>
      <c r="D42" s="33">
        <v>253</v>
      </c>
      <c r="E42" s="32">
        <v>0.003369424800564678</v>
      </c>
      <c r="F42" s="33">
        <v>80</v>
      </c>
      <c r="G42" s="34">
        <v>0.0030504079920689394</v>
      </c>
      <c r="H42" s="35">
        <v>352</v>
      </c>
      <c r="I42" s="207">
        <v>0.0029314279051949567</v>
      </c>
    </row>
    <row r="43" spans="1:9" ht="15">
      <c r="A43" s="256" t="s">
        <v>38</v>
      </c>
      <c r="B43" s="31">
        <v>24</v>
      </c>
      <c r="C43" s="32">
        <v>0.001278976818545164</v>
      </c>
      <c r="D43" s="33">
        <v>234</v>
      </c>
      <c r="E43" s="32">
        <v>0.003116384993407647</v>
      </c>
      <c r="F43" s="33">
        <v>83</v>
      </c>
      <c r="G43" s="34">
        <v>0.0031647982917715244</v>
      </c>
      <c r="H43" s="35">
        <v>341</v>
      </c>
      <c r="I43" s="207">
        <v>0.002839820783157614</v>
      </c>
    </row>
    <row r="44" spans="1:9" ht="15">
      <c r="A44" s="256" t="s">
        <v>51</v>
      </c>
      <c r="B44" s="31">
        <v>30</v>
      </c>
      <c r="C44" s="32">
        <v>0.0015987210231814548</v>
      </c>
      <c r="D44" s="33">
        <v>201</v>
      </c>
      <c r="E44" s="32">
        <v>0.002676894802029646</v>
      </c>
      <c r="F44" s="33">
        <v>100</v>
      </c>
      <c r="G44" s="34">
        <v>0.003813009990086174</v>
      </c>
      <c r="H44" s="35">
        <v>331</v>
      </c>
      <c r="I44" s="207">
        <v>0.0027565415813054846</v>
      </c>
    </row>
    <row r="45" spans="1:9" ht="15">
      <c r="A45" s="256" t="s">
        <v>117</v>
      </c>
      <c r="B45" s="31">
        <v>52</v>
      </c>
      <c r="C45" s="32">
        <v>0.0027711164401811885</v>
      </c>
      <c r="D45" s="33">
        <v>174</v>
      </c>
      <c r="E45" s="32">
        <v>0.002317311918174917</v>
      </c>
      <c r="F45" s="33">
        <v>90</v>
      </c>
      <c r="G45" s="34">
        <v>0.0034317089910775567</v>
      </c>
      <c r="H45" s="35">
        <v>316</v>
      </c>
      <c r="I45" s="207">
        <v>0.0026316227785272905</v>
      </c>
    </row>
    <row r="46" spans="1:9" ht="15">
      <c r="A46" s="256" t="s">
        <v>54</v>
      </c>
      <c r="B46" s="31">
        <v>20</v>
      </c>
      <c r="C46" s="32">
        <v>0.0010658140154543032</v>
      </c>
      <c r="D46" s="33">
        <v>192</v>
      </c>
      <c r="E46" s="32">
        <v>0.002557033840744736</v>
      </c>
      <c r="F46" s="33">
        <v>91</v>
      </c>
      <c r="G46" s="34">
        <v>0.0034698390909784185</v>
      </c>
      <c r="H46" s="35">
        <v>303</v>
      </c>
      <c r="I46" s="207">
        <v>0.0025233598161195224</v>
      </c>
    </row>
    <row r="47" spans="1:9" ht="15">
      <c r="A47" s="256" t="s">
        <v>28</v>
      </c>
      <c r="B47" s="31">
        <v>16</v>
      </c>
      <c r="C47" s="32">
        <v>0.0008526512123634425</v>
      </c>
      <c r="D47" s="33">
        <v>205</v>
      </c>
      <c r="E47" s="32">
        <v>0.002730166340378494</v>
      </c>
      <c r="F47" s="33">
        <v>78</v>
      </c>
      <c r="G47" s="34">
        <v>0.0029741477922672157</v>
      </c>
      <c r="H47" s="35">
        <v>299</v>
      </c>
      <c r="I47" s="207">
        <v>0.0024900481353786704</v>
      </c>
    </row>
    <row r="48" spans="1:9" ht="15">
      <c r="A48" s="256" t="s">
        <v>46</v>
      </c>
      <c r="B48" s="31">
        <v>42</v>
      </c>
      <c r="C48" s="32">
        <v>0.0022382094324540367</v>
      </c>
      <c r="D48" s="33">
        <v>179</v>
      </c>
      <c r="E48" s="32">
        <v>0.002383901341110978</v>
      </c>
      <c r="F48" s="33">
        <v>72</v>
      </c>
      <c r="G48" s="34">
        <v>0.002745367192862045</v>
      </c>
      <c r="H48" s="35">
        <v>293</v>
      </c>
      <c r="I48" s="207">
        <v>0.002440080614267393</v>
      </c>
    </row>
    <row r="49" spans="1:9" ht="15">
      <c r="A49" s="256" t="s">
        <v>97</v>
      </c>
      <c r="B49" s="31">
        <v>3</v>
      </c>
      <c r="C49" s="32">
        <v>0.0001598721023181455</v>
      </c>
      <c r="D49" s="33">
        <v>157</v>
      </c>
      <c r="E49" s="32">
        <v>0.0020909078801923105</v>
      </c>
      <c r="F49" s="33">
        <v>123</v>
      </c>
      <c r="G49" s="34">
        <v>0.004690002287805994</v>
      </c>
      <c r="H49" s="35">
        <v>283</v>
      </c>
      <c r="I49" s="207">
        <v>0.0023568014124152633</v>
      </c>
    </row>
    <row r="50" spans="1:9" ht="15">
      <c r="A50" s="256" t="s">
        <v>112</v>
      </c>
      <c r="B50" s="31">
        <v>17</v>
      </c>
      <c r="C50" s="32">
        <v>0.0009059419131361578</v>
      </c>
      <c r="D50" s="33">
        <v>185</v>
      </c>
      <c r="E50" s="32">
        <v>0.002463808648634251</v>
      </c>
      <c r="F50" s="33">
        <v>70</v>
      </c>
      <c r="G50" s="34">
        <v>0.002669106993060322</v>
      </c>
      <c r="H50" s="35">
        <v>272</v>
      </c>
      <c r="I50" s="207">
        <v>0.002265194290377921</v>
      </c>
    </row>
    <row r="51" spans="1:9" ht="15">
      <c r="A51" s="256" t="s">
        <v>32</v>
      </c>
      <c r="B51" s="31">
        <v>24</v>
      </c>
      <c r="C51" s="32">
        <v>0.001278976818545164</v>
      </c>
      <c r="D51" s="33">
        <v>188</v>
      </c>
      <c r="E51" s="32">
        <v>0.0025037623023958875</v>
      </c>
      <c r="F51" s="33">
        <v>53</v>
      </c>
      <c r="G51" s="34">
        <v>0.0020208952947456723</v>
      </c>
      <c r="H51" s="35">
        <v>265</v>
      </c>
      <c r="I51" s="207">
        <v>0.0022068988490814303</v>
      </c>
    </row>
    <row r="52" spans="1:9" ht="15">
      <c r="A52" s="256" t="s">
        <v>59</v>
      </c>
      <c r="B52" s="31">
        <v>64</v>
      </c>
      <c r="C52" s="32">
        <v>0.00341060484945377</v>
      </c>
      <c r="D52" s="33">
        <v>147</v>
      </c>
      <c r="E52" s="32">
        <v>0.0019577290343201887</v>
      </c>
      <c r="F52" s="33">
        <v>45</v>
      </c>
      <c r="G52" s="34">
        <v>0.0017158544955387784</v>
      </c>
      <c r="H52" s="35">
        <v>256</v>
      </c>
      <c r="I52" s="207">
        <v>0.0021319475674145137</v>
      </c>
    </row>
    <row r="53" spans="1:9" ht="15">
      <c r="A53" s="256" t="s">
        <v>130</v>
      </c>
      <c r="B53" s="31">
        <v>6</v>
      </c>
      <c r="C53" s="32">
        <v>0.000319744204636291</v>
      </c>
      <c r="D53" s="33">
        <v>135</v>
      </c>
      <c r="E53" s="32">
        <v>0.0017979144192736426</v>
      </c>
      <c r="F53" s="33">
        <v>105</v>
      </c>
      <c r="G53" s="34">
        <v>0.004003660489590483</v>
      </c>
      <c r="H53" s="35">
        <v>246</v>
      </c>
      <c r="I53" s="207">
        <v>0.0020486683655623846</v>
      </c>
    </row>
    <row r="54" spans="1:9" ht="15">
      <c r="A54" s="256" t="s">
        <v>118</v>
      </c>
      <c r="B54" s="31">
        <v>23</v>
      </c>
      <c r="C54" s="32">
        <v>0.0012256861177724486</v>
      </c>
      <c r="D54" s="33">
        <v>166</v>
      </c>
      <c r="E54" s="32">
        <v>0.0022107688414772196</v>
      </c>
      <c r="F54" s="33">
        <v>51</v>
      </c>
      <c r="G54" s="34">
        <v>0.0019446350949439486</v>
      </c>
      <c r="H54" s="35">
        <v>240</v>
      </c>
      <c r="I54" s="207">
        <v>0.0019987008444511067</v>
      </c>
    </row>
    <row r="55" spans="1:9" ht="15">
      <c r="A55" s="256" t="s">
        <v>33</v>
      </c>
      <c r="B55" s="31">
        <v>14</v>
      </c>
      <c r="C55" s="32">
        <v>0.0007460698108180123</v>
      </c>
      <c r="D55" s="33">
        <v>132</v>
      </c>
      <c r="E55" s="32">
        <v>0.001757960765512006</v>
      </c>
      <c r="F55" s="33">
        <v>71</v>
      </c>
      <c r="G55" s="34">
        <v>0.0027072370929611834</v>
      </c>
      <c r="H55" s="35">
        <v>217</v>
      </c>
      <c r="I55" s="207">
        <v>0.001807158680191209</v>
      </c>
    </row>
    <row r="56" spans="1:9" ht="15">
      <c r="A56" s="256" t="s">
        <v>92</v>
      </c>
      <c r="B56" s="31">
        <v>17</v>
      </c>
      <c r="C56" s="32">
        <v>0.0009059419131361578</v>
      </c>
      <c r="D56" s="33">
        <v>154</v>
      </c>
      <c r="E56" s="32">
        <v>0.002050954226430674</v>
      </c>
      <c r="F56" s="33">
        <v>34</v>
      </c>
      <c r="G56" s="34">
        <v>0.0012964233966292992</v>
      </c>
      <c r="H56" s="35">
        <v>205</v>
      </c>
      <c r="I56" s="207">
        <v>0.0017072236379686537</v>
      </c>
    </row>
    <row r="57" spans="1:9" ht="15">
      <c r="A57" s="256" t="s">
        <v>29</v>
      </c>
      <c r="B57" s="31">
        <v>21</v>
      </c>
      <c r="C57" s="32">
        <v>0.0011191047162270183</v>
      </c>
      <c r="D57" s="33">
        <v>123</v>
      </c>
      <c r="E57" s="32">
        <v>0.0016380998042270967</v>
      </c>
      <c r="F57" s="33">
        <v>48</v>
      </c>
      <c r="G57" s="34">
        <v>0.0018302447952413636</v>
      </c>
      <c r="H57" s="35">
        <v>192</v>
      </c>
      <c r="I57" s="207">
        <v>0.0015989606755608854</v>
      </c>
    </row>
    <row r="58" spans="1:9" ht="15">
      <c r="A58" s="256" t="s">
        <v>127</v>
      </c>
      <c r="B58" s="31">
        <v>10</v>
      </c>
      <c r="C58" s="32">
        <v>0.0005329070077271516</v>
      </c>
      <c r="D58" s="33">
        <v>127</v>
      </c>
      <c r="E58" s="32">
        <v>0.0016913713425759451</v>
      </c>
      <c r="F58" s="33">
        <v>48</v>
      </c>
      <c r="G58" s="34">
        <v>0.0018302447952413636</v>
      </c>
      <c r="H58" s="35">
        <v>185</v>
      </c>
      <c r="I58" s="207">
        <v>0.0015406652342643949</v>
      </c>
    </row>
    <row r="59" spans="1:9" ht="15">
      <c r="A59" s="256" t="s">
        <v>128</v>
      </c>
      <c r="B59" s="31">
        <v>18</v>
      </c>
      <c r="C59" s="32">
        <v>0.0009592326139088729</v>
      </c>
      <c r="D59" s="33">
        <v>119</v>
      </c>
      <c r="E59" s="32">
        <v>0.001584828265878248</v>
      </c>
      <c r="F59" s="33">
        <v>43</v>
      </c>
      <c r="G59" s="34">
        <v>0.001639594295737055</v>
      </c>
      <c r="H59" s="35">
        <v>180</v>
      </c>
      <c r="I59" s="207">
        <v>0.00149902563333833</v>
      </c>
    </row>
    <row r="60" spans="1:9" ht="15">
      <c r="A60" s="256" t="s">
        <v>27</v>
      </c>
      <c r="B60" s="31">
        <v>6</v>
      </c>
      <c r="C60" s="32">
        <v>0.000319744204636291</v>
      </c>
      <c r="D60" s="33">
        <v>120</v>
      </c>
      <c r="E60" s="32">
        <v>0.0015981461504654601</v>
      </c>
      <c r="F60" s="33">
        <v>47</v>
      </c>
      <c r="G60" s="34">
        <v>0.0017921146953405018</v>
      </c>
      <c r="H60" s="35">
        <v>173</v>
      </c>
      <c r="I60" s="207">
        <v>0.0014407301920418396</v>
      </c>
    </row>
    <row r="61" spans="1:9" ht="15">
      <c r="A61" s="256" t="s">
        <v>119</v>
      </c>
      <c r="B61" s="31">
        <v>32</v>
      </c>
      <c r="C61" s="32">
        <v>0.001705302424726885</v>
      </c>
      <c r="D61" s="33">
        <v>88</v>
      </c>
      <c r="E61" s="32">
        <v>0.0011719738436746707</v>
      </c>
      <c r="F61" s="33">
        <v>24</v>
      </c>
      <c r="G61" s="34">
        <v>0.0009151223976206818</v>
      </c>
      <c r="H61" s="35">
        <v>144</v>
      </c>
      <c r="I61" s="207">
        <v>0.0011992205066706642</v>
      </c>
    </row>
    <row r="62" spans="1:9" ht="15">
      <c r="A62" s="256" t="s">
        <v>109</v>
      </c>
      <c r="B62" s="31">
        <v>7</v>
      </c>
      <c r="C62" s="32">
        <v>0.00037303490540900613</v>
      </c>
      <c r="D62" s="33">
        <v>62</v>
      </c>
      <c r="E62" s="32">
        <v>0.0008257088444071544</v>
      </c>
      <c r="F62" s="33">
        <v>57</v>
      </c>
      <c r="G62" s="34">
        <v>0.002173415694349119</v>
      </c>
      <c r="H62" s="35">
        <v>126</v>
      </c>
      <c r="I62" s="207">
        <v>0.001049317943336831</v>
      </c>
    </row>
    <row r="63" spans="1:9" ht="15">
      <c r="A63" s="256" t="s">
        <v>100</v>
      </c>
      <c r="B63" s="31">
        <v>4</v>
      </c>
      <c r="C63" s="32">
        <v>0.00021316280309086063</v>
      </c>
      <c r="D63" s="33">
        <v>82</v>
      </c>
      <c r="E63" s="32">
        <v>0.0010920665361513976</v>
      </c>
      <c r="F63" s="33">
        <v>36</v>
      </c>
      <c r="G63" s="34">
        <v>0.0013726835964310226</v>
      </c>
      <c r="H63" s="35">
        <v>122</v>
      </c>
      <c r="I63" s="207">
        <v>0.0010160062625959793</v>
      </c>
    </row>
    <row r="64" spans="1:9" ht="15">
      <c r="A64" s="256" t="s">
        <v>48</v>
      </c>
      <c r="B64" s="31">
        <v>3</v>
      </c>
      <c r="C64" s="32">
        <v>0.0001598721023181455</v>
      </c>
      <c r="D64" s="33">
        <v>72</v>
      </c>
      <c r="E64" s="32">
        <v>0.0009588876902792761</v>
      </c>
      <c r="F64" s="33">
        <v>33</v>
      </c>
      <c r="G64" s="34">
        <v>0.0012582932967284373</v>
      </c>
      <c r="H64" s="35">
        <v>108</v>
      </c>
      <c r="I64" s="207">
        <v>0.000899415380002998</v>
      </c>
    </row>
    <row r="65" spans="1:9" ht="15">
      <c r="A65" s="256" t="s">
        <v>101</v>
      </c>
      <c r="B65" s="31">
        <v>27</v>
      </c>
      <c r="C65" s="32">
        <v>0.0014388489208633094</v>
      </c>
      <c r="D65" s="33">
        <v>68</v>
      </c>
      <c r="E65" s="32">
        <v>0.0009056161519304274</v>
      </c>
      <c r="F65" s="33">
        <v>11</v>
      </c>
      <c r="G65" s="34">
        <v>0.00041943109890947913</v>
      </c>
      <c r="H65" s="35">
        <v>106</v>
      </c>
      <c r="I65" s="207">
        <v>0.0008827595396325721</v>
      </c>
    </row>
    <row r="66" spans="1:9" ht="15">
      <c r="A66" s="256" t="s">
        <v>37</v>
      </c>
      <c r="B66" s="31">
        <v>7</v>
      </c>
      <c r="C66" s="32">
        <v>0.00037303490540900613</v>
      </c>
      <c r="D66" s="33">
        <v>81</v>
      </c>
      <c r="E66" s="32">
        <v>0.0010787486515641855</v>
      </c>
      <c r="F66" s="33">
        <v>18</v>
      </c>
      <c r="G66" s="34">
        <v>0.0006863417982155113</v>
      </c>
      <c r="H66" s="35">
        <v>106</v>
      </c>
      <c r="I66" s="207">
        <v>0.0008827595396325721</v>
      </c>
    </row>
    <row r="67" spans="1:9" ht="15">
      <c r="A67" s="256" t="s">
        <v>93</v>
      </c>
      <c r="B67" s="31">
        <v>4</v>
      </c>
      <c r="C67" s="32">
        <v>0.00021316280309086063</v>
      </c>
      <c r="D67" s="33">
        <v>57</v>
      </c>
      <c r="E67" s="32">
        <v>0.0007591194214710935</v>
      </c>
      <c r="F67" s="33">
        <v>38</v>
      </c>
      <c r="G67" s="34">
        <v>0.001448943796232746</v>
      </c>
      <c r="H67" s="35">
        <v>99</v>
      </c>
      <c r="I67" s="207">
        <v>0.0008244640983360816</v>
      </c>
    </row>
    <row r="68" spans="1:9" ht="15">
      <c r="A68" s="256" t="s">
        <v>50</v>
      </c>
      <c r="B68" s="31">
        <v>4</v>
      </c>
      <c r="C68" s="32">
        <v>0.00021316280309086063</v>
      </c>
      <c r="D68" s="33">
        <v>59</v>
      </c>
      <c r="E68" s="32">
        <v>0.0007857551906455179</v>
      </c>
      <c r="F68" s="33">
        <v>33</v>
      </c>
      <c r="G68" s="34">
        <v>0.0012582932967284373</v>
      </c>
      <c r="H68" s="35">
        <v>96</v>
      </c>
      <c r="I68" s="207">
        <v>0.0007994803377804427</v>
      </c>
    </row>
    <row r="69" spans="1:9" ht="15">
      <c r="A69" s="256" t="s">
        <v>80</v>
      </c>
      <c r="B69" s="31">
        <v>6</v>
      </c>
      <c r="C69" s="32">
        <v>0.000319744204636291</v>
      </c>
      <c r="D69" s="33">
        <v>65</v>
      </c>
      <c r="E69" s="32">
        <v>0.0008656624981687908</v>
      </c>
      <c r="F69" s="33">
        <v>23</v>
      </c>
      <c r="G69" s="34">
        <v>0.00087699229771982</v>
      </c>
      <c r="H69" s="35">
        <v>94</v>
      </c>
      <c r="I69" s="207">
        <v>0.0007828244974100168</v>
      </c>
    </row>
    <row r="70" spans="1:9" ht="15">
      <c r="A70" s="256" t="s">
        <v>107</v>
      </c>
      <c r="B70" s="31">
        <v>9</v>
      </c>
      <c r="C70" s="32">
        <v>0.00047961630695443646</v>
      </c>
      <c r="D70" s="33">
        <v>49</v>
      </c>
      <c r="E70" s="32">
        <v>0.0006525763447733962</v>
      </c>
      <c r="F70" s="33">
        <v>29</v>
      </c>
      <c r="G70" s="34">
        <v>0.0011057728971249905</v>
      </c>
      <c r="H70" s="35">
        <v>87</v>
      </c>
      <c r="I70" s="207">
        <v>0.0007245290561135262</v>
      </c>
    </row>
    <row r="71" spans="1:9" ht="15">
      <c r="A71" s="256" t="s">
        <v>86</v>
      </c>
      <c r="B71" s="31">
        <v>4</v>
      </c>
      <c r="C71" s="32">
        <v>0.00021316280309086063</v>
      </c>
      <c r="D71" s="33">
        <v>39</v>
      </c>
      <c r="E71" s="32">
        <v>0.0005193974989012746</v>
      </c>
      <c r="F71" s="33">
        <v>34</v>
      </c>
      <c r="G71" s="34">
        <v>0.0012964233966292992</v>
      </c>
      <c r="H71" s="35">
        <v>77</v>
      </c>
      <c r="I71" s="207">
        <v>0.0006412498542613967</v>
      </c>
    </row>
    <row r="72" spans="1:9" ht="15">
      <c r="A72" s="256" t="s">
        <v>52</v>
      </c>
      <c r="B72" s="31">
        <v>17</v>
      </c>
      <c r="C72" s="32">
        <v>0.0009059419131361578</v>
      </c>
      <c r="D72" s="33">
        <v>46</v>
      </c>
      <c r="E72" s="32">
        <v>0.0006126226910117597</v>
      </c>
      <c r="F72" s="33">
        <v>12</v>
      </c>
      <c r="G72" s="34">
        <v>0.0004575611988103409</v>
      </c>
      <c r="H72" s="35">
        <v>75</v>
      </c>
      <c r="I72" s="207">
        <v>0.0006245940138909709</v>
      </c>
    </row>
    <row r="73" spans="1:9" ht="15">
      <c r="A73" s="256" t="s">
        <v>279</v>
      </c>
      <c r="B73" s="31">
        <v>11</v>
      </c>
      <c r="C73" s="32">
        <v>0.0005861977084998667</v>
      </c>
      <c r="D73" s="33">
        <v>42</v>
      </c>
      <c r="E73" s="32">
        <v>0.000559351152662911</v>
      </c>
      <c r="F73" s="33">
        <v>13</v>
      </c>
      <c r="G73" s="34">
        <v>0.0004956912987112026</v>
      </c>
      <c r="H73" s="35">
        <v>66</v>
      </c>
      <c r="I73" s="207">
        <v>0.0005496427322240543</v>
      </c>
    </row>
    <row r="74" spans="1:9" ht="15">
      <c r="A74" s="256" t="s">
        <v>88</v>
      </c>
      <c r="B74" s="31">
        <v>7</v>
      </c>
      <c r="C74" s="32">
        <v>0.00037303490540900613</v>
      </c>
      <c r="D74" s="33">
        <v>49</v>
      </c>
      <c r="E74" s="32">
        <v>0.0006525763447733962</v>
      </c>
      <c r="F74" s="33">
        <v>10</v>
      </c>
      <c r="G74" s="34">
        <v>0.0003813009990086174</v>
      </c>
      <c r="H74" s="35">
        <v>66</v>
      </c>
      <c r="I74" s="207">
        <v>0.0005496427322240543</v>
      </c>
    </row>
    <row r="75" spans="1:9" ht="15">
      <c r="A75" s="256" t="s">
        <v>40</v>
      </c>
      <c r="B75" s="31">
        <v>2</v>
      </c>
      <c r="C75" s="32">
        <v>0.00010658140154543032</v>
      </c>
      <c r="D75" s="33">
        <v>48</v>
      </c>
      <c r="E75" s="32">
        <v>0.000639258460186184</v>
      </c>
      <c r="F75" s="33">
        <v>16</v>
      </c>
      <c r="G75" s="34">
        <v>0.0006100815984137879</v>
      </c>
      <c r="H75" s="35">
        <v>66</v>
      </c>
      <c r="I75" s="207">
        <v>0.0005496427322240543</v>
      </c>
    </row>
    <row r="76" spans="1:9" ht="15">
      <c r="A76" s="256" t="s">
        <v>36</v>
      </c>
      <c r="B76" s="31">
        <v>6</v>
      </c>
      <c r="C76" s="32">
        <v>0.000319744204636291</v>
      </c>
      <c r="D76" s="33">
        <v>37</v>
      </c>
      <c r="E76" s="32">
        <v>0.0004927617297268502</v>
      </c>
      <c r="F76" s="33">
        <v>14</v>
      </c>
      <c r="G76" s="34">
        <v>0.0005338213986120643</v>
      </c>
      <c r="H76" s="35">
        <v>57</v>
      </c>
      <c r="I76" s="207">
        <v>0.00047469145055713784</v>
      </c>
    </row>
    <row r="77" spans="1:9" ht="15">
      <c r="A77" s="256" t="s">
        <v>94</v>
      </c>
      <c r="B77" s="31">
        <v>0</v>
      </c>
      <c r="C77" s="32">
        <v>0</v>
      </c>
      <c r="D77" s="33">
        <v>27</v>
      </c>
      <c r="E77" s="32">
        <v>0.0003595828838547285</v>
      </c>
      <c r="F77" s="33">
        <v>23</v>
      </c>
      <c r="G77" s="34">
        <v>0.00087699229771982</v>
      </c>
      <c r="H77" s="35">
        <v>50</v>
      </c>
      <c r="I77" s="207">
        <v>0.00041639600926064724</v>
      </c>
    </row>
    <row r="78" spans="1:9" ht="15">
      <c r="A78" s="256" t="s">
        <v>75</v>
      </c>
      <c r="B78" s="31">
        <v>4</v>
      </c>
      <c r="C78" s="32">
        <v>0.00021316280309086063</v>
      </c>
      <c r="D78" s="33">
        <v>22</v>
      </c>
      <c r="E78" s="32">
        <v>0.00029299346091866767</v>
      </c>
      <c r="F78" s="33">
        <v>20</v>
      </c>
      <c r="G78" s="34">
        <v>0.0007626019980172348</v>
      </c>
      <c r="H78" s="35">
        <v>46</v>
      </c>
      <c r="I78" s="207">
        <v>0.00038308432851979547</v>
      </c>
    </row>
    <row r="79" spans="1:9" ht="15">
      <c r="A79" s="256" t="s">
        <v>106</v>
      </c>
      <c r="B79" s="31">
        <v>1</v>
      </c>
      <c r="C79" s="32">
        <v>5.329070077271516E-05</v>
      </c>
      <c r="D79" s="33">
        <v>21</v>
      </c>
      <c r="E79" s="32">
        <v>0.0002796755763314555</v>
      </c>
      <c r="F79" s="33">
        <v>22</v>
      </c>
      <c r="G79" s="34">
        <v>0.0008388621978189583</v>
      </c>
      <c r="H79" s="35">
        <v>44</v>
      </c>
      <c r="I79" s="207">
        <v>0.0003664284881493696</v>
      </c>
    </row>
    <row r="80" spans="1:9" ht="15">
      <c r="A80" s="256" t="s">
        <v>58</v>
      </c>
      <c r="B80" s="31">
        <v>3</v>
      </c>
      <c r="C80" s="32">
        <v>0.0001598721023181455</v>
      </c>
      <c r="D80" s="33">
        <v>19</v>
      </c>
      <c r="E80" s="32">
        <v>0.0002530398071570312</v>
      </c>
      <c r="F80" s="33">
        <v>16</v>
      </c>
      <c r="G80" s="34">
        <v>0.0006100815984137879</v>
      </c>
      <c r="H80" s="35">
        <v>38</v>
      </c>
      <c r="I80" s="207">
        <v>0.0003164609670380919</v>
      </c>
    </row>
    <row r="81" spans="1:9" ht="15">
      <c r="A81" s="256" t="s">
        <v>91</v>
      </c>
      <c r="B81" s="31">
        <v>6</v>
      </c>
      <c r="C81" s="32">
        <v>0.000319744204636291</v>
      </c>
      <c r="D81" s="33">
        <v>27</v>
      </c>
      <c r="E81" s="32">
        <v>0.0003595828838547285</v>
      </c>
      <c r="F81" s="33">
        <v>3</v>
      </c>
      <c r="G81" s="34">
        <v>0.00011439029970258523</v>
      </c>
      <c r="H81" s="35">
        <v>36</v>
      </c>
      <c r="I81" s="207">
        <v>0.00029980512666766604</v>
      </c>
    </row>
    <row r="82" spans="1:9" ht="15">
      <c r="A82" s="256" t="s">
        <v>73</v>
      </c>
      <c r="B82" s="31">
        <v>0</v>
      </c>
      <c r="C82" s="32">
        <v>0</v>
      </c>
      <c r="D82" s="33">
        <v>22</v>
      </c>
      <c r="E82" s="32">
        <v>0.00029299346091866767</v>
      </c>
      <c r="F82" s="33">
        <v>13</v>
      </c>
      <c r="G82" s="34">
        <v>0.0004956912987112026</v>
      </c>
      <c r="H82" s="35">
        <v>35</v>
      </c>
      <c r="I82" s="207">
        <v>0.0002914772064824531</v>
      </c>
    </row>
    <row r="83" spans="1:9" ht="15">
      <c r="A83" s="256" t="s">
        <v>74</v>
      </c>
      <c r="B83" s="31">
        <v>0</v>
      </c>
      <c r="C83" s="32">
        <v>0</v>
      </c>
      <c r="D83" s="33">
        <v>17</v>
      </c>
      <c r="E83" s="32">
        <v>0.00022640403798260684</v>
      </c>
      <c r="F83" s="33">
        <v>16</v>
      </c>
      <c r="G83" s="34">
        <v>0.0006100815984137879</v>
      </c>
      <c r="H83" s="35">
        <v>33</v>
      </c>
      <c r="I83" s="207">
        <v>0.00027482136611202716</v>
      </c>
    </row>
    <row r="84" spans="1:9" ht="15">
      <c r="A84" s="256" t="s">
        <v>55</v>
      </c>
      <c r="B84" s="31">
        <v>3</v>
      </c>
      <c r="C84" s="32">
        <v>0.0001598721023181455</v>
      </c>
      <c r="D84" s="33">
        <v>15</v>
      </c>
      <c r="E84" s="32">
        <v>0.00019976826880818252</v>
      </c>
      <c r="F84" s="33">
        <v>14</v>
      </c>
      <c r="G84" s="34">
        <v>0.0005338213986120643</v>
      </c>
      <c r="H84" s="35">
        <v>32</v>
      </c>
      <c r="I84" s="207">
        <v>0.0002664934459268142</v>
      </c>
    </row>
    <row r="85" spans="1:9" ht="15">
      <c r="A85" s="256" t="s">
        <v>76</v>
      </c>
      <c r="B85" s="31">
        <v>0</v>
      </c>
      <c r="C85" s="32">
        <v>0</v>
      </c>
      <c r="D85" s="33">
        <v>21</v>
      </c>
      <c r="E85" s="32">
        <v>0.0002796755763314555</v>
      </c>
      <c r="F85" s="33">
        <v>10</v>
      </c>
      <c r="G85" s="34">
        <v>0.0003813009990086174</v>
      </c>
      <c r="H85" s="35">
        <v>31</v>
      </c>
      <c r="I85" s="207">
        <v>0.0002581655257416013</v>
      </c>
    </row>
    <row r="86" spans="1:9" ht="15">
      <c r="A86" s="256" t="s">
        <v>280</v>
      </c>
      <c r="B86" s="31">
        <v>0</v>
      </c>
      <c r="C86" s="32">
        <v>0</v>
      </c>
      <c r="D86" s="33">
        <v>12</v>
      </c>
      <c r="E86" s="32">
        <v>0.000159814615046546</v>
      </c>
      <c r="F86" s="33">
        <v>16</v>
      </c>
      <c r="G86" s="34">
        <v>0.0006100815984137879</v>
      </c>
      <c r="H86" s="35">
        <v>28</v>
      </c>
      <c r="I86" s="207">
        <v>0.00023318176518596245</v>
      </c>
    </row>
    <row r="87" spans="1:9" ht="15">
      <c r="A87" s="256" t="s">
        <v>77</v>
      </c>
      <c r="B87" s="31">
        <v>1</v>
      </c>
      <c r="C87" s="32">
        <v>5.329070077271516E-05</v>
      </c>
      <c r="D87" s="33">
        <v>13</v>
      </c>
      <c r="E87" s="32">
        <v>0.00017313249963375816</v>
      </c>
      <c r="F87" s="33">
        <v>11</v>
      </c>
      <c r="G87" s="34">
        <v>0.00041943109890947913</v>
      </c>
      <c r="H87" s="35">
        <v>25</v>
      </c>
      <c r="I87" s="207">
        <v>0.00020819800463032362</v>
      </c>
    </row>
    <row r="88" spans="1:9" ht="15">
      <c r="A88" s="256" t="s">
        <v>53</v>
      </c>
      <c r="B88" s="31">
        <v>1</v>
      </c>
      <c r="C88" s="32">
        <v>5.329070077271516E-05</v>
      </c>
      <c r="D88" s="33">
        <v>15</v>
      </c>
      <c r="E88" s="32">
        <v>0.00019976826880818252</v>
      </c>
      <c r="F88" s="33">
        <v>7</v>
      </c>
      <c r="G88" s="34">
        <v>0.00026691069930603217</v>
      </c>
      <c r="H88" s="35">
        <v>23</v>
      </c>
      <c r="I88" s="207">
        <v>0.00019154216425989773</v>
      </c>
    </row>
    <row r="89" spans="1:9" ht="15">
      <c r="A89" s="256" t="s">
        <v>85</v>
      </c>
      <c r="B89" s="31">
        <v>1</v>
      </c>
      <c r="C89" s="32">
        <v>5.329070077271516E-05</v>
      </c>
      <c r="D89" s="33">
        <v>8</v>
      </c>
      <c r="E89" s="32">
        <v>0.00010654307669769733</v>
      </c>
      <c r="F89" s="33">
        <v>11</v>
      </c>
      <c r="G89" s="34">
        <v>0.00041943109890947913</v>
      </c>
      <c r="H89" s="35">
        <v>20</v>
      </c>
      <c r="I89" s="207">
        <v>0.0001665584037042589</v>
      </c>
    </row>
    <row r="90" spans="1:9" ht="15">
      <c r="A90" s="256" t="s">
        <v>83</v>
      </c>
      <c r="B90" s="31">
        <v>0</v>
      </c>
      <c r="C90" s="32">
        <v>0</v>
      </c>
      <c r="D90" s="33">
        <v>12</v>
      </c>
      <c r="E90" s="32">
        <v>0.000159814615046546</v>
      </c>
      <c r="F90" s="33">
        <v>8</v>
      </c>
      <c r="G90" s="34">
        <v>0.00030504079920689394</v>
      </c>
      <c r="H90" s="35">
        <v>20</v>
      </c>
      <c r="I90" s="207">
        <v>0.0001665584037042589</v>
      </c>
    </row>
    <row r="91" spans="1:9" ht="15">
      <c r="A91" s="256" t="s">
        <v>49</v>
      </c>
      <c r="B91" s="31">
        <v>1</v>
      </c>
      <c r="C91" s="32">
        <v>5.329070077271516E-05</v>
      </c>
      <c r="D91" s="33">
        <v>9</v>
      </c>
      <c r="E91" s="32">
        <v>0.00011986096128490951</v>
      </c>
      <c r="F91" s="33">
        <v>10</v>
      </c>
      <c r="G91" s="34">
        <v>0.0003813009990086174</v>
      </c>
      <c r="H91" s="35">
        <v>20</v>
      </c>
      <c r="I91" s="207">
        <v>0.0001665584037042589</v>
      </c>
    </row>
    <row r="92" spans="1:9" ht="15">
      <c r="A92" s="256" t="s">
        <v>281</v>
      </c>
      <c r="B92" s="31">
        <v>0</v>
      </c>
      <c r="C92" s="32">
        <v>0</v>
      </c>
      <c r="D92" s="33">
        <v>11</v>
      </c>
      <c r="E92" s="32">
        <v>0.00014649673045933384</v>
      </c>
      <c r="F92" s="33">
        <v>8</v>
      </c>
      <c r="G92" s="34">
        <v>0.00030504079920689394</v>
      </c>
      <c r="H92" s="35">
        <v>19</v>
      </c>
      <c r="I92" s="207">
        <v>0.00015823048351904596</v>
      </c>
    </row>
    <row r="93" spans="1:9" ht="15">
      <c r="A93" s="256" t="s">
        <v>61</v>
      </c>
      <c r="B93" s="31">
        <v>5</v>
      </c>
      <c r="C93" s="32">
        <v>0.0002664535038635758</v>
      </c>
      <c r="D93" s="33">
        <v>9</v>
      </c>
      <c r="E93" s="32">
        <v>0.00011986096128490951</v>
      </c>
      <c r="F93" s="33">
        <v>5</v>
      </c>
      <c r="G93" s="34">
        <v>0.0001906504995043087</v>
      </c>
      <c r="H93" s="35">
        <v>19</v>
      </c>
      <c r="I93" s="207">
        <v>0.00015823048351904596</v>
      </c>
    </row>
    <row r="94" spans="1:9" ht="15">
      <c r="A94" s="256" t="s">
        <v>111</v>
      </c>
      <c r="B94" s="31">
        <v>1</v>
      </c>
      <c r="C94" s="32">
        <v>5.329070077271516E-05</v>
      </c>
      <c r="D94" s="33">
        <v>9</v>
      </c>
      <c r="E94" s="32">
        <v>0.00011986096128490951</v>
      </c>
      <c r="F94" s="33">
        <v>6</v>
      </c>
      <c r="G94" s="34">
        <v>0.00022878059940517045</v>
      </c>
      <c r="H94" s="35">
        <v>16</v>
      </c>
      <c r="I94" s="207">
        <v>0.0001332467229634071</v>
      </c>
    </row>
    <row r="95" spans="1:9" ht="15">
      <c r="A95" s="256" t="s">
        <v>82</v>
      </c>
      <c r="B95" s="31">
        <v>0</v>
      </c>
      <c r="C95" s="32">
        <v>0</v>
      </c>
      <c r="D95" s="33">
        <v>8</v>
      </c>
      <c r="E95" s="32">
        <v>0.00010654307669769733</v>
      </c>
      <c r="F95" s="33">
        <v>6</v>
      </c>
      <c r="G95" s="34">
        <v>0.00022878059940517045</v>
      </c>
      <c r="H95" s="35">
        <v>14</v>
      </c>
      <c r="I95" s="207">
        <v>0.00011659088259298122</v>
      </c>
    </row>
    <row r="96" spans="1:9" ht="15">
      <c r="A96" s="256" t="s">
        <v>288</v>
      </c>
      <c r="B96" s="31">
        <v>2</v>
      </c>
      <c r="C96" s="32">
        <v>0.00010658140154543032</v>
      </c>
      <c r="D96" s="33">
        <v>10</v>
      </c>
      <c r="E96" s="32">
        <v>0.00013317884587212166</v>
      </c>
      <c r="F96" s="33">
        <v>1</v>
      </c>
      <c r="G96" s="34">
        <v>3.813009990086174E-05</v>
      </c>
      <c r="H96" s="35">
        <v>13</v>
      </c>
      <c r="I96" s="207">
        <v>0.00010826296240776828</v>
      </c>
    </row>
    <row r="97" spans="1:9" ht="15">
      <c r="A97" s="256" t="s">
        <v>78</v>
      </c>
      <c r="B97" s="31">
        <v>1</v>
      </c>
      <c r="C97" s="32">
        <v>5.329070077271516E-05</v>
      </c>
      <c r="D97" s="33">
        <v>5</v>
      </c>
      <c r="E97" s="32">
        <v>6.658942293606083E-05</v>
      </c>
      <c r="F97" s="33">
        <v>1</v>
      </c>
      <c r="G97" s="34">
        <v>3.813009990086174E-05</v>
      </c>
      <c r="H97" s="35">
        <v>7</v>
      </c>
      <c r="I97" s="207">
        <v>5.829544129649061E-05</v>
      </c>
    </row>
    <row r="98" spans="1:9" ht="15">
      <c r="A98" s="256" t="s">
        <v>26</v>
      </c>
      <c r="B98" s="31">
        <v>0</v>
      </c>
      <c r="C98" s="32">
        <v>0</v>
      </c>
      <c r="D98" s="33">
        <v>4</v>
      </c>
      <c r="E98" s="32">
        <v>5.3271538348848666E-05</v>
      </c>
      <c r="F98" s="33">
        <v>1</v>
      </c>
      <c r="G98" s="34">
        <v>3.813009990086174E-05</v>
      </c>
      <c r="H98" s="35">
        <v>5</v>
      </c>
      <c r="I98" s="207">
        <v>4.1639600926064726E-05</v>
      </c>
    </row>
    <row r="99" spans="1:9" ht="15">
      <c r="A99" s="256" t="s">
        <v>110</v>
      </c>
      <c r="B99" s="31">
        <v>0</v>
      </c>
      <c r="C99" s="32">
        <v>0</v>
      </c>
      <c r="D99" s="33">
        <v>2</v>
      </c>
      <c r="E99" s="32">
        <v>2.6635769174424333E-05</v>
      </c>
      <c r="F99" s="33">
        <v>1</v>
      </c>
      <c r="G99" s="34">
        <v>3.813009990086174E-05</v>
      </c>
      <c r="H99" s="35">
        <v>3</v>
      </c>
      <c r="I99" s="207">
        <v>2.4983760555638835E-05</v>
      </c>
    </row>
    <row r="100" spans="1:9" ht="15">
      <c r="A100" s="256" t="s">
        <v>69</v>
      </c>
      <c r="B100" s="31">
        <v>1</v>
      </c>
      <c r="C100" s="32">
        <v>5.329070077271516E-05</v>
      </c>
      <c r="D100" s="33">
        <v>2</v>
      </c>
      <c r="E100" s="32">
        <v>2.6635769174424333E-05</v>
      </c>
      <c r="F100" s="33">
        <v>0</v>
      </c>
      <c r="G100" s="34">
        <v>0</v>
      </c>
      <c r="H100" s="35">
        <v>3</v>
      </c>
      <c r="I100" s="207">
        <v>2.4983760555638835E-05</v>
      </c>
    </row>
    <row r="101" spans="1:9" ht="15">
      <c r="A101" s="256" t="s">
        <v>89</v>
      </c>
      <c r="B101" s="31">
        <v>0</v>
      </c>
      <c r="C101" s="32">
        <v>0</v>
      </c>
      <c r="D101" s="33">
        <v>0</v>
      </c>
      <c r="E101" s="32">
        <v>0</v>
      </c>
      <c r="F101" s="33">
        <v>1</v>
      </c>
      <c r="G101" s="34">
        <v>3.813009990086174E-05</v>
      </c>
      <c r="H101" s="35">
        <v>1</v>
      </c>
      <c r="I101" s="207">
        <v>8.327920185212944E-06</v>
      </c>
    </row>
    <row r="102" spans="1:9" ht="15">
      <c r="A102" s="256" t="s">
        <v>63</v>
      </c>
      <c r="B102" s="31">
        <v>0</v>
      </c>
      <c r="C102" s="32">
        <v>0</v>
      </c>
      <c r="D102" s="33">
        <v>1</v>
      </c>
      <c r="E102" s="32">
        <v>1.3317884587212167E-05</v>
      </c>
      <c r="F102" s="33">
        <v>0</v>
      </c>
      <c r="G102" s="34">
        <v>0</v>
      </c>
      <c r="H102" s="35">
        <v>1</v>
      </c>
      <c r="I102" s="207">
        <v>8.327920185212944E-06</v>
      </c>
    </row>
    <row r="103" spans="1:9" ht="15">
      <c r="A103" s="256" t="s">
        <v>96</v>
      </c>
      <c r="B103" s="31">
        <v>0</v>
      </c>
      <c r="C103" s="32">
        <v>0</v>
      </c>
      <c r="D103" s="33">
        <v>0</v>
      </c>
      <c r="E103" s="32">
        <v>0</v>
      </c>
      <c r="F103" s="33">
        <v>0</v>
      </c>
      <c r="G103" s="34">
        <v>0</v>
      </c>
      <c r="H103" s="35">
        <v>0</v>
      </c>
      <c r="I103" s="207">
        <v>0</v>
      </c>
    </row>
    <row r="104" spans="1:9" ht="15">
      <c r="A104" s="256" t="s">
        <v>95</v>
      </c>
      <c r="B104" s="31">
        <v>0</v>
      </c>
      <c r="C104" s="32">
        <v>0</v>
      </c>
      <c r="D104" s="33">
        <v>0</v>
      </c>
      <c r="E104" s="32">
        <v>0</v>
      </c>
      <c r="F104" s="33">
        <v>0</v>
      </c>
      <c r="G104" s="34">
        <v>0</v>
      </c>
      <c r="H104" s="35">
        <v>0</v>
      </c>
      <c r="I104" s="207">
        <v>0</v>
      </c>
    </row>
    <row r="105" spans="1:9" ht="15">
      <c r="A105" s="256" t="s">
        <v>79</v>
      </c>
      <c r="B105" s="31">
        <v>0</v>
      </c>
      <c r="C105" s="32">
        <v>0</v>
      </c>
      <c r="D105" s="33">
        <v>0</v>
      </c>
      <c r="E105" s="32">
        <v>0</v>
      </c>
      <c r="F105" s="33">
        <v>0</v>
      </c>
      <c r="G105" s="34">
        <v>0</v>
      </c>
      <c r="H105" s="35">
        <v>0</v>
      </c>
      <c r="I105" s="207">
        <v>0</v>
      </c>
    </row>
    <row r="106" spans="1:9" ht="15">
      <c r="A106" s="256" t="s">
        <v>31</v>
      </c>
      <c r="B106" s="31">
        <v>0</v>
      </c>
      <c r="C106" s="32">
        <v>0</v>
      </c>
      <c r="D106" s="33">
        <v>0</v>
      </c>
      <c r="E106" s="32">
        <v>0</v>
      </c>
      <c r="F106" s="33">
        <v>0</v>
      </c>
      <c r="G106" s="34">
        <v>0</v>
      </c>
      <c r="H106" s="35">
        <v>0</v>
      </c>
      <c r="I106" s="207">
        <v>0</v>
      </c>
    </row>
    <row r="107" spans="1:9" ht="15.75" thickBot="1">
      <c r="A107" s="256" t="s">
        <v>120</v>
      </c>
      <c r="B107" s="31">
        <v>6473</v>
      </c>
      <c r="C107" s="32">
        <v>0.34495070610178524</v>
      </c>
      <c r="D107" s="33">
        <v>1505</v>
      </c>
      <c r="E107" s="32">
        <v>0.02004341630375431</v>
      </c>
      <c r="F107" s="33">
        <v>1147</v>
      </c>
      <c r="G107" s="34">
        <v>0.04373522458628842</v>
      </c>
      <c r="H107" s="35">
        <v>9125</v>
      </c>
      <c r="I107" s="207">
        <v>0.07599227169006813</v>
      </c>
    </row>
    <row r="108" spans="1:9" ht="15.75" thickBot="1">
      <c r="A108" s="263" t="s">
        <v>121</v>
      </c>
      <c r="B108" s="15">
        <v>18765</v>
      </c>
      <c r="C108" s="244">
        <v>1</v>
      </c>
      <c r="D108" s="40">
        <v>75087</v>
      </c>
      <c r="E108" s="244">
        <v>1</v>
      </c>
      <c r="F108" s="40">
        <v>26226</v>
      </c>
      <c r="G108" s="16">
        <v>1</v>
      </c>
      <c r="H108" s="38">
        <v>120078</v>
      </c>
      <c r="I108" s="39">
        <v>1</v>
      </c>
    </row>
    <row r="110" ht="15">
      <c r="H110" s="270">
        <v>120078</v>
      </c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Q111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18.7109375" style="181" customWidth="1"/>
    <col min="2" max="6" width="9.7109375" style="181" customWidth="1"/>
    <col min="7" max="7" width="9.8515625" style="181" bestFit="1" customWidth="1"/>
    <col min="8" max="10" width="9.7109375" style="181" customWidth="1"/>
    <col min="11" max="11" width="10.7109375" style="181" bestFit="1" customWidth="1"/>
    <col min="12" max="13" width="9.7109375" style="181" customWidth="1"/>
    <col min="14" max="14" width="7.28125" style="181" customWidth="1"/>
    <col min="15" max="15" width="9.7109375" style="181" customWidth="1"/>
    <col min="16" max="16" width="10.57421875" style="181" bestFit="1" customWidth="1"/>
    <col min="17" max="17" width="10.7109375" style="181" bestFit="1" customWidth="1"/>
    <col min="18" max="16384" width="11.421875" style="181" customWidth="1"/>
  </cols>
  <sheetData>
    <row r="1" spans="1:17" ht="24.75" customHeight="1" thickBot="1" thickTop="1">
      <c r="A1" s="349" t="s">
        <v>302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7"/>
    </row>
    <row r="2" spans="1:17" ht="24.75" customHeight="1" thickTop="1">
      <c r="A2" s="325" t="s">
        <v>140</v>
      </c>
      <c r="B2" s="341" t="s">
        <v>144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2"/>
      <c r="P2" s="360" t="s">
        <v>121</v>
      </c>
      <c r="Q2" s="352"/>
    </row>
    <row r="3" spans="1:17" ht="30" customHeight="1">
      <c r="A3" s="350"/>
      <c r="B3" s="345" t="s">
        <v>145</v>
      </c>
      <c r="C3" s="346"/>
      <c r="D3" s="346" t="s">
        <v>146</v>
      </c>
      <c r="E3" s="346"/>
      <c r="F3" s="346" t="s">
        <v>147</v>
      </c>
      <c r="G3" s="346"/>
      <c r="H3" s="346" t="s">
        <v>148</v>
      </c>
      <c r="I3" s="346"/>
      <c r="J3" s="346" t="s">
        <v>149</v>
      </c>
      <c r="K3" s="346"/>
      <c r="L3" s="346" t="s">
        <v>150</v>
      </c>
      <c r="M3" s="346"/>
      <c r="N3" s="346" t="s">
        <v>135</v>
      </c>
      <c r="O3" s="344"/>
      <c r="P3" s="359"/>
      <c r="Q3" s="344"/>
    </row>
    <row r="4" spans="1:17" ht="24.75" customHeight="1" thickBot="1">
      <c r="A4" s="351"/>
      <c r="B4" s="19" t="s">
        <v>23</v>
      </c>
      <c r="C4" s="7" t="s">
        <v>24</v>
      </c>
      <c r="D4" s="42" t="s">
        <v>23</v>
      </c>
      <c r="E4" s="7" t="s">
        <v>24</v>
      </c>
      <c r="F4" s="42" t="s">
        <v>23</v>
      </c>
      <c r="G4" s="7" t="s">
        <v>24</v>
      </c>
      <c r="H4" s="42" t="s">
        <v>23</v>
      </c>
      <c r="I4" s="7" t="s">
        <v>24</v>
      </c>
      <c r="J4" s="42" t="s">
        <v>23</v>
      </c>
      <c r="K4" s="7" t="s">
        <v>24</v>
      </c>
      <c r="L4" s="42" t="s">
        <v>23</v>
      </c>
      <c r="M4" s="7" t="s">
        <v>24</v>
      </c>
      <c r="N4" s="42" t="s">
        <v>23</v>
      </c>
      <c r="O4" s="21" t="s">
        <v>24</v>
      </c>
      <c r="P4" s="65" t="s">
        <v>23</v>
      </c>
      <c r="Q4" s="69" t="s">
        <v>24</v>
      </c>
    </row>
    <row r="5" spans="1:17" ht="15">
      <c r="A5" s="70" t="s">
        <v>25</v>
      </c>
      <c r="B5" s="25">
        <v>225</v>
      </c>
      <c r="C5" s="26">
        <v>0.016650632724043515</v>
      </c>
      <c r="D5" s="27">
        <v>280</v>
      </c>
      <c r="E5" s="26">
        <v>0.01218769043266301</v>
      </c>
      <c r="F5" s="27">
        <v>89</v>
      </c>
      <c r="G5" s="26">
        <v>0.008290638099673963</v>
      </c>
      <c r="H5" s="27">
        <v>212</v>
      </c>
      <c r="I5" s="26">
        <v>0.007925233644859813</v>
      </c>
      <c r="J5" s="27">
        <v>0</v>
      </c>
      <c r="K5" s="26">
        <v>0</v>
      </c>
      <c r="L5" s="27">
        <v>3</v>
      </c>
      <c r="M5" s="26">
        <v>8.602890571231934E-05</v>
      </c>
      <c r="N5" s="27">
        <v>0</v>
      </c>
      <c r="O5" s="28">
        <v>0</v>
      </c>
      <c r="P5" s="29">
        <v>809</v>
      </c>
      <c r="Q5" s="279">
        <v>0.006737287429837272</v>
      </c>
    </row>
    <row r="6" spans="1:17" ht="15">
      <c r="A6" s="48" t="s">
        <v>26</v>
      </c>
      <c r="B6" s="31">
        <v>0</v>
      </c>
      <c r="C6" s="32">
        <v>0</v>
      </c>
      <c r="D6" s="33">
        <v>0</v>
      </c>
      <c r="E6" s="32">
        <v>0</v>
      </c>
      <c r="F6" s="33">
        <v>5</v>
      </c>
      <c r="G6" s="32">
        <v>0.0004657661853749418</v>
      </c>
      <c r="H6" s="33">
        <v>0</v>
      </c>
      <c r="I6" s="32">
        <v>0</v>
      </c>
      <c r="J6" s="33">
        <v>0</v>
      </c>
      <c r="K6" s="32">
        <v>0</v>
      </c>
      <c r="L6" s="33">
        <v>0</v>
      </c>
      <c r="M6" s="32">
        <v>0</v>
      </c>
      <c r="N6" s="33">
        <v>0</v>
      </c>
      <c r="O6" s="34">
        <v>0</v>
      </c>
      <c r="P6" s="35">
        <v>5</v>
      </c>
      <c r="Q6" s="207">
        <v>4.1639600926064726E-05</v>
      </c>
    </row>
    <row r="7" spans="1:17" ht="15">
      <c r="A7" s="48" t="s">
        <v>27</v>
      </c>
      <c r="B7" s="31">
        <v>12</v>
      </c>
      <c r="C7" s="32">
        <v>0.0008880337452823208</v>
      </c>
      <c r="D7" s="33">
        <v>31</v>
      </c>
      <c r="E7" s="32">
        <v>0.001349351440759119</v>
      </c>
      <c r="F7" s="33">
        <v>4</v>
      </c>
      <c r="G7" s="32">
        <v>0.0003726129482999534</v>
      </c>
      <c r="H7" s="33">
        <v>113</v>
      </c>
      <c r="I7" s="32">
        <v>0.00422429906542056</v>
      </c>
      <c r="J7" s="33">
        <v>3</v>
      </c>
      <c r="K7" s="32">
        <v>0.00030568575504381494</v>
      </c>
      <c r="L7" s="33">
        <v>10</v>
      </c>
      <c r="M7" s="32">
        <v>0.00028676301904106445</v>
      </c>
      <c r="N7" s="33">
        <v>0</v>
      </c>
      <c r="O7" s="34">
        <v>0</v>
      </c>
      <c r="P7" s="35">
        <v>173</v>
      </c>
      <c r="Q7" s="207">
        <v>0.0014407301920418396</v>
      </c>
    </row>
    <row r="8" spans="1:17" ht="15">
      <c r="A8" s="48" t="s">
        <v>28</v>
      </c>
      <c r="B8" s="31">
        <v>0</v>
      </c>
      <c r="C8" s="32">
        <v>0</v>
      </c>
      <c r="D8" s="33">
        <v>4</v>
      </c>
      <c r="E8" s="32">
        <v>0.0001741098633237573</v>
      </c>
      <c r="F8" s="33">
        <v>7</v>
      </c>
      <c r="G8" s="32">
        <v>0.0006520726595249185</v>
      </c>
      <c r="H8" s="33">
        <v>11</v>
      </c>
      <c r="I8" s="32">
        <v>0.00041121495327102806</v>
      </c>
      <c r="J8" s="33">
        <v>81</v>
      </c>
      <c r="K8" s="32">
        <v>0.008253515386183003</v>
      </c>
      <c r="L8" s="33">
        <v>196</v>
      </c>
      <c r="M8" s="32">
        <v>0.005620555173204864</v>
      </c>
      <c r="N8" s="33">
        <v>0</v>
      </c>
      <c r="O8" s="34">
        <v>0</v>
      </c>
      <c r="P8" s="35">
        <v>299</v>
      </c>
      <c r="Q8" s="207">
        <v>0.0024900481353786704</v>
      </c>
    </row>
    <row r="9" spans="1:17" ht="15">
      <c r="A9" s="48" t="s">
        <v>29</v>
      </c>
      <c r="B9" s="31">
        <v>1</v>
      </c>
      <c r="C9" s="32">
        <v>7.400281210686006E-05</v>
      </c>
      <c r="D9" s="33">
        <v>5</v>
      </c>
      <c r="E9" s="32">
        <v>0.00021763732915469663</v>
      </c>
      <c r="F9" s="33">
        <v>10</v>
      </c>
      <c r="G9" s="32">
        <v>0.0009315323707498836</v>
      </c>
      <c r="H9" s="33">
        <v>102</v>
      </c>
      <c r="I9" s="32">
        <v>0.0038130841121495327</v>
      </c>
      <c r="J9" s="33">
        <v>56</v>
      </c>
      <c r="K9" s="32">
        <v>0.005706134094151213</v>
      </c>
      <c r="L9" s="33">
        <v>18</v>
      </c>
      <c r="M9" s="32">
        <v>0.0005161734342739161</v>
      </c>
      <c r="N9" s="33">
        <v>0</v>
      </c>
      <c r="O9" s="34">
        <v>0</v>
      </c>
      <c r="P9" s="35">
        <v>192</v>
      </c>
      <c r="Q9" s="207">
        <v>0.0015989606755608854</v>
      </c>
    </row>
    <row r="10" spans="1:17" ht="15">
      <c r="A10" s="48" t="s">
        <v>30</v>
      </c>
      <c r="B10" s="31">
        <v>8</v>
      </c>
      <c r="C10" s="32">
        <v>0.0005920224968548805</v>
      </c>
      <c r="D10" s="33">
        <v>157</v>
      </c>
      <c r="E10" s="32">
        <v>0.006833812135457473</v>
      </c>
      <c r="F10" s="33">
        <v>117</v>
      </c>
      <c r="G10" s="32">
        <v>0.010898928737773638</v>
      </c>
      <c r="H10" s="33">
        <v>250</v>
      </c>
      <c r="I10" s="32">
        <v>0.009345794392523364</v>
      </c>
      <c r="J10" s="33">
        <v>40</v>
      </c>
      <c r="K10" s="32">
        <v>0.004075810067250866</v>
      </c>
      <c r="L10" s="33">
        <v>6</v>
      </c>
      <c r="M10" s="32">
        <v>0.00017205781142463867</v>
      </c>
      <c r="N10" s="33">
        <v>0</v>
      </c>
      <c r="O10" s="34">
        <v>0</v>
      </c>
      <c r="P10" s="35">
        <v>578</v>
      </c>
      <c r="Q10" s="207">
        <v>0.004813537867053082</v>
      </c>
    </row>
    <row r="11" spans="1:17" ht="15">
      <c r="A11" s="48" t="s">
        <v>31</v>
      </c>
      <c r="B11" s="31">
        <v>0</v>
      </c>
      <c r="C11" s="32">
        <v>0</v>
      </c>
      <c r="D11" s="33">
        <v>0</v>
      </c>
      <c r="E11" s="32">
        <v>0</v>
      </c>
      <c r="F11" s="33">
        <v>0</v>
      </c>
      <c r="G11" s="32">
        <v>0</v>
      </c>
      <c r="H11" s="33">
        <v>0</v>
      </c>
      <c r="I11" s="32">
        <v>0</v>
      </c>
      <c r="J11" s="33">
        <v>0</v>
      </c>
      <c r="K11" s="32">
        <v>0</v>
      </c>
      <c r="L11" s="33">
        <v>0</v>
      </c>
      <c r="M11" s="32">
        <v>0</v>
      </c>
      <c r="N11" s="33">
        <v>0</v>
      </c>
      <c r="O11" s="34">
        <v>0</v>
      </c>
      <c r="P11" s="35">
        <v>0</v>
      </c>
      <c r="Q11" s="207">
        <v>0</v>
      </c>
    </row>
    <row r="12" spans="1:17" ht="15">
      <c r="A12" s="48" t="s">
        <v>32</v>
      </c>
      <c r="B12" s="31">
        <v>30</v>
      </c>
      <c r="C12" s="32">
        <v>0.002220084363205802</v>
      </c>
      <c r="D12" s="33">
        <v>66</v>
      </c>
      <c r="E12" s="32">
        <v>0.002872812744841995</v>
      </c>
      <c r="F12" s="33">
        <v>19</v>
      </c>
      <c r="G12" s="32">
        <v>0.0017699115044247787</v>
      </c>
      <c r="H12" s="33">
        <v>65</v>
      </c>
      <c r="I12" s="32">
        <v>0.002429906542056075</v>
      </c>
      <c r="J12" s="33">
        <v>85</v>
      </c>
      <c r="K12" s="32">
        <v>0.00866109639290809</v>
      </c>
      <c r="L12" s="33">
        <v>0</v>
      </c>
      <c r="M12" s="32">
        <v>0</v>
      </c>
      <c r="N12" s="33">
        <v>0</v>
      </c>
      <c r="O12" s="34">
        <v>0</v>
      </c>
      <c r="P12" s="35">
        <v>265</v>
      </c>
      <c r="Q12" s="207">
        <v>0.0022068988490814303</v>
      </c>
    </row>
    <row r="13" spans="1:17" ht="15">
      <c r="A13" s="48" t="s">
        <v>33</v>
      </c>
      <c r="B13" s="31">
        <v>12</v>
      </c>
      <c r="C13" s="32">
        <v>0.0008880337452823208</v>
      </c>
      <c r="D13" s="33">
        <v>43</v>
      </c>
      <c r="E13" s="32">
        <v>0.001871681030730391</v>
      </c>
      <c r="F13" s="33">
        <v>25</v>
      </c>
      <c r="G13" s="32">
        <v>0.002328830926874709</v>
      </c>
      <c r="H13" s="33">
        <v>68</v>
      </c>
      <c r="I13" s="32">
        <v>0.002542056074766355</v>
      </c>
      <c r="J13" s="33">
        <v>69</v>
      </c>
      <c r="K13" s="32">
        <v>0.007030772366007744</v>
      </c>
      <c r="L13" s="33">
        <v>0</v>
      </c>
      <c r="M13" s="32">
        <v>0</v>
      </c>
      <c r="N13" s="33">
        <v>0</v>
      </c>
      <c r="O13" s="34">
        <v>0</v>
      </c>
      <c r="P13" s="35">
        <v>217</v>
      </c>
      <c r="Q13" s="207">
        <v>0.001807158680191209</v>
      </c>
    </row>
    <row r="14" spans="1:17" ht="15">
      <c r="A14" s="48" t="s">
        <v>34</v>
      </c>
      <c r="B14" s="31">
        <v>673</v>
      </c>
      <c r="C14" s="32">
        <v>0.04980389254791682</v>
      </c>
      <c r="D14" s="33">
        <v>2226</v>
      </c>
      <c r="E14" s="32">
        <v>0.09689213893967093</v>
      </c>
      <c r="F14" s="33">
        <v>933</v>
      </c>
      <c r="G14" s="32">
        <v>0.08691197019096414</v>
      </c>
      <c r="H14" s="33">
        <v>2268</v>
      </c>
      <c r="I14" s="32">
        <v>0.08478504672897197</v>
      </c>
      <c r="J14" s="33">
        <v>726</v>
      </c>
      <c r="K14" s="32">
        <v>0.07397595272060321</v>
      </c>
      <c r="L14" s="33">
        <v>1520</v>
      </c>
      <c r="M14" s="32">
        <v>0.0435879788942418</v>
      </c>
      <c r="N14" s="33">
        <v>0</v>
      </c>
      <c r="O14" s="34">
        <v>0</v>
      </c>
      <c r="P14" s="35">
        <v>8346</v>
      </c>
      <c r="Q14" s="207">
        <v>0.06950482186578724</v>
      </c>
    </row>
    <row r="15" spans="1:17" ht="15">
      <c r="A15" s="48" t="s">
        <v>35</v>
      </c>
      <c r="B15" s="31">
        <v>340</v>
      </c>
      <c r="C15" s="32">
        <v>0.02516095611633242</v>
      </c>
      <c r="D15" s="33">
        <v>694</v>
      </c>
      <c r="E15" s="32">
        <v>0.03020806128667189</v>
      </c>
      <c r="F15" s="33">
        <v>198</v>
      </c>
      <c r="G15" s="32">
        <v>0.018444340940847695</v>
      </c>
      <c r="H15" s="33">
        <v>186</v>
      </c>
      <c r="I15" s="32">
        <v>0.006953271028037383</v>
      </c>
      <c r="J15" s="33">
        <v>69</v>
      </c>
      <c r="K15" s="32">
        <v>0.007030772366007744</v>
      </c>
      <c r="L15" s="33">
        <v>57</v>
      </c>
      <c r="M15" s="32">
        <v>0.0016345492085340675</v>
      </c>
      <c r="N15" s="33">
        <v>0</v>
      </c>
      <c r="O15" s="34">
        <v>0</v>
      </c>
      <c r="P15" s="35">
        <v>1544</v>
      </c>
      <c r="Q15" s="207">
        <v>0.012858308765968787</v>
      </c>
    </row>
    <row r="16" spans="1:17" ht="15">
      <c r="A16" s="48" t="s">
        <v>36</v>
      </c>
      <c r="B16" s="31">
        <v>4</v>
      </c>
      <c r="C16" s="32">
        <v>0.00029601124842744024</v>
      </c>
      <c r="D16" s="33">
        <v>7</v>
      </c>
      <c r="E16" s="32">
        <v>0.0003046922608165753</v>
      </c>
      <c r="F16" s="33">
        <v>9</v>
      </c>
      <c r="G16" s="32">
        <v>0.0008383791336748953</v>
      </c>
      <c r="H16" s="33">
        <v>16</v>
      </c>
      <c r="I16" s="32">
        <v>0.0005981308411214954</v>
      </c>
      <c r="J16" s="33">
        <v>0</v>
      </c>
      <c r="K16" s="32">
        <v>0</v>
      </c>
      <c r="L16" s="33">
        <v>21</v>
      </c>
      <c r="M16" s="32">
        <v>0.0006022023399862354</v>
      </c>
      <c r="N16" s="33">
        <v>0</v>
      </c>
      <c r="O16" s="34">
        <v>0</v>
      </c>
      <c r="P16" s="35">
        <v>57</v>
      </c>
      <c r="Q16" s="207">
        <v>0.00047469145055713784</v>
      </c>
    </row>
    <row r="17" spans="1:17" ht="15">
      <c r="A17" s="48" t="s">
        <v>37</v>
      </c>
      <c r="B17" s="31">
        <v>3</v>
      </c>
      <c r="C17" s="32">
        <v>0.0002220084363205802</v>
      </c>
      <c r="D17" s="33">
        <v>1</v>
      </c>
      <c r="E17" s="32">
        <v>4.3527465830939325E-05</v>
      </c>
      <c r="F17" s="33">
        <v>0</v>
      </c>
      <c r="G17" s="32">
        <v>0</v>
      </c>
      <c r="H17" s="33">
        <v>46</v>
      </c>
      <c r="I17" s="32">
        <v>0.001719626168224299</v>
      </c>
      <c r="J17" s="33">
        <v>0</v>
      </c>
      <c r="K17" s="32">
        <v>0</v>
      </c>
      <c r="L17" s="33">
        <v>56</v>
      </c>
      <c r="M17" s="32">
        <v>0.001605872906629961</v>
      </c>
      <c r="N17" s="33">
        <v>0</v>
      </c>
      <c r="O17" s="34">
        <v>0</v>
      </c>
      <c r="P17" s="35">
        <v>106</v>
      </c>
      <c r="Q17" s="207">
        <v>0.0008827595396325721</v>
      </c>
    </row>
    <row r="18" spans="1:17" ht="15">
      <c r="A18" s="48" t="s">
        <v>38</v>
      </c>
      <c r="B18" s="31">
        <v>6</v>
      </c>
      <c r="C18" s="32">
        <v>0.0004440168726411604</v>
      </c>
      <c r="D18" s="33">
        <v>30</v>
      </c>
      <c r="E18" s="32">
        <v>0.0013058239749281796</v>
      </c>
      <c r="F18" s="33">
        <v>38</v>
      </c>
      <c r="G18" s="32">
        <v>0.0035398230088495575</v>
      </c>
      <c r="H18" s="33">
        <v>146</v>
      </c>
      <c r="I18" s="32">
        <v>0.005457943925233645</v>
      </c>
      <c r="J18" s="33">
        <v>84</v>
      </c>
      <c r="K18" s="32">
        <v>0.008559201141226819</v>
      </c>
      <c r="L18" s="33">
        <v>37</v>
      </c>
      <c r="M18" s="32">
        <v>0.0010610231704519385</v>
      </c>
      <c r="N18" s="33">
        <v>0</v>
      </c>
      <c r="O18" s="34">
        <v>0</v>
      </c>
      <c r="P18" s="35">
        <v>341</v>
      </c>
      <c r="Q18" s="207">
        <v>0.002839820783157614</v>
      </c>
    </row>
    <row r="19" spans="1:17" ht="15">
      <c r="A19" s="48" t="s">
        <v>39</v>
      </c>
      <c r="B19" s="31">
        <v>49</v>
      </c>
      <c r="C19" s="32">
        <v>0.0036261377932361428</v>
      </c>
      <c r="D19" s="33">
        <v>441</v>
      </c>
      <c r="E19" s="32">
        <v>0.019195612431444242</v>
      </c>
      <c r="F19" s="33">
        <v>319</v>
      </c>
      <c r="G19" s="32">
        <v>0.029715882626921285</v>
      </c>
      <c r="H19" s="33">
        <v>829</v>
      </c>
      <c r="I19" s="32">
        <v>0.030990654205607475</v>
      </c>
      <c r="J19" s="33">
        <v>252</v>
      </c>
      <c r="K19" s="32">
        <v>0.025677603423680456</v>
      </c>
      <c r="L19" s="33">
        <v>238</v>
      </c>
      <c r="M19" s="32">
        <v>0.006824959853177335</v>
      </c>
      <c r="N19" s="33">
        <v>0</v>
      </c>
      <c r="O19" s="34">
        <v>0</v>
      </c>
      <c r="P19" s="35">
        <v>2128</v>
      </c>
      <c r="Q19" s="207">
        <v>0.017721814154133146</v>
      </c>
    </row>
    <row r="20" spans="1:17" ht="15">
      <c r="A20" s="48" t="s">
        <v>40</v>
      </c>
      <c r="B20" s="31">
        <v>1</v>
      </c>
      <c r="C20" s="32">
        <v>7.400281210686006E-05</v>
      </c>
      <c r="D20" s="33">
        <v>7</v>
      </c>
      <c r="E20" s="32">
        <v>0.0003046922608165753</v>
      </c>
      <c r="F20" s="33">
        <v>13</v>
      </c>
      <c r="G20" s="32">
        <v>0.0012109920819748487</v>
      </c>
      <c r="H20" s="33">
        <v>26</v>
      </c>
      <c r="I20" s="32">
        <v>0.0009719626168224299</v>
      </c>
      <c r="J20" s="33">
        <v>3</v>
      </c>
      <c r="K20" s="32">
        <v>0.00030568575504381494</v>
      </c>
      <c r="L20" s="33">
        <v>16</v>
      </c>
      <c r="M20" s="32">
        <v>0.0004588208304657031</v>
      </c>
      <c r="N20" s="33">
        <v>0</v>
      </c>
      <c r="O20" s="34">
        <v>0</v>
      </c>
      <c r="P20" s="35">
        <v>66</v>
      </c>
      <c r="Q20" s="207">
        <v>0.0005496427322240543</v>
      </c>
    </row>
    <row r="21" spans="1:17" ht="15">
      <c r="A21" s="48" t="s">
        <v>41</v>
      </c>
      <c r="B21" s="31">
        <v>175</v>
      </c>
      <c r="C21" s="32">
        <v>0.01295049211870051</v>
      </c>
      <c r="D21" s="33">
        <v>764</v>
      </c>
      <c r="E21" s="32">
        <v>0.03325498389483764</v>
      </c>
      <c r="F21" s="33">
        <v>531</v>
      </c>
      <c r="G21" s="32">
        <v>0.049464368886818814</v>
      </c>
      <c r="H21" s="33">
        <v>1868</v>
      </c>
      <c r="I21" s="32">
        <v>0.06983177570093457</v>
      </c>
      <c r="J21" s="33">
        <v>663</v>
      </c>
      <c r="K21" s="32">
        <v>0.06755655186468311</v>
      </c>
      <c r="L21" s="33">
        <v>296</v>
      </c>
      <c r="M21" s="32">
        <v>0.008488185363615508</v>
      </c>
      <c r="N21" s="33">
        <v>0</v>
      </c>
      <c r="O21" s="34">
        <v>0</v>
      </c>
      <c r="P21" s="35">
        <v>4297</v>
      </c>
      <c r="Q21" s="207">
        <v>0.035785073035860024</v>
      </c>
    </row>
    <row r="22" spans="1:17" ht="15">
      <c r="A22" s="48" t="s">
        <v>42</v>
      </c>
      <c r="B22" s="31">
        <v>274</v>
      </c>
      <c r="C22" s="32">
        <v>0.020276770517279656</v>
      </c>
      <c r="D22" s="33">
        <v>510</v>
      </c>
      <c r="E22" s="32">
        <v>0.022199007573779055</v>
      </c>
      <c r="F22" s="33">
        <v>140</v>
      </c>
      <c r="G22" s="32">
        <v>0.01304145319049837</v>
      </c>
      <c r="H22" s="33">
        <v>306</v>
      </c>
      <c r="I22" s="32">
        <v>0.011439252336448599</v>
      </c>
      <c r="J22" s="33">
        <v>241</v>
      </c>
      <c r="K22" s="32">
        <v>0.024556755655186467</v>
      </c>
      <c r="L22" s="33">
        <v>510</v>
      </c>
      <c r="M22" s="32">
        <v>0.014624913971094288</v>
      </c>
      <c r="N22" s="33">
        <v>0</v>
      </c>
      <c r="O22" s="34">
        <v>0</v>
      </c>
      <c r="P22" s="35">
        <v>1981</v>
      </c>
      <c r="Q22" s="207">
        <v>0.016497609886906843</v>
      </c>
    </row>
    <row r="23" spans="1:17" ht="15">
      <c r="A23" s="48" t="s">
        <v>43</v>
      </c>
      <c r="B23" s="31">
        <v>20</v>
      </c>
      <c r="C23" s="32">
        <v>0.0014800562421372011</v>
      </c>
      <c r="D23" s="33">
        <v>116</v>
      </c>
      <c r="E23" s="32">
        <v>0.005049186036388961</v>
      </c>
      <c r="F23" s="33">
        <v>89</v>
      </c>
      <c r="G23" s="32">
        <v>0.008290638099673963</v>
      </c>
      <c r="H23" s="33">
        <v>353</v>
      </c>
      <c r="I23" s="32">
        <v>0.01319626168224299</v>
      </c>
      <c r="J23" s="33">
        <v>117</v>
      </c>
      <c r="K23" s="32">
        <v>0.011921744446708783</v>
      </c>
      <c r="L23" s="33">
        <v>152</v>
      </c>
      <c r="M23" s="32">
        <v>0.0043587978894241795</v>
      </c>
      <c r="N23" s="33">
        <v>0</v>
      </c>
      <c r="O23" s="34">
        <v>0</v>
      </c>
      <c r="P23" s="35">
        <v>847</v>
      </c>
      <c r="Q23" s="207">
        <v>0.0070537483968753645</v>
      </c>
    </row>
    <row r="24" spans="1:17" ht="15">
      <c r="A24" s="48" t="s">
        <v>44</v>
      </c>
      <c r="B24" s="31">
        <v>148</v>
      </c>
      <c r="C24" s="32">
        <v>0.010952416191815289</v>
      </c>
      <c r="D24" s="33">
        <v>251</v>
      </c>
      <c r="E24" s="32">
        <v>0.01092539392356577</v>
      </c>
      <c r="F24" s="33">
        <v>147</v>
      </c>
      <c r="G24" s="32">
        <v>0.013693525850023288</v>
      </c>
      <c r="H24" s="33">
        <v>254</v>
      </c>
      <c r="I24" s="32">
        <v>0.009495327102803739</v>
      </c>
      <c r="J24" s="33">
        <v>102</v>
      </c>
      <c r="K24" s="32">
        <v>0.010393315671489708</v>
      </c>
      <c r="L24" s="33">
        <v>607</v>
      </c>
      <c r="M24" s="32">
        <v>0.017406515255792614</v>
      </c>
      <c r="N24" s="33">
        <v>0</v>
      </c>
      <c r="O24" s="34">
        <v>0</v>
      </c>
      <c r="P24" s="35">
        <v>1509</v>
      </c>
      <c r="Q24" s="207">
        <v>0.012566831559486335</v>
      </c>
    </row>
    <row r="25" spans="1:17" ht="15">
      <c r="A25" s="48" t="s">
        <v>45</v>
      </c>
      <c r="B25" s="31">
        <v>3583</v>
      </c>
      <c r="C25" s="32">
        <v>0.2651520757788796</v>
      </c>
      <c r="D25" s="33">
        <v>4085</v>
      </c>
      <c r="E25" s="32">
        <v>0.17780969791938714</v>
      </c>
      <c r="F25" s="33">
        <v>1319</v>
      </c>
      <c r="G25" s="32">
        <v>0.12286911970190964</v>
      </c>
      <c r="H25" s="33">
        <v>2151</v>
      </c>
      <c r="I25" s="32">
        <v>0.08041121495327103</v>
      </c>
      <c r="J25" s="33">
        <v>377</v>
      </c>
      <c r="K25" s="32">
        <v>0.03841450988383941</v>
      </c>
      <c r="L25" s="33">
        <v>427</v>
      </c>
      <c r="M25" s="32">
        <v>0.012244780913053453</v>
      </c>
      <c r="N25" s="33">
        <v>0</v>
      </c>
      <c r="O25" s="34">
        <v>0</v>
      </c>
      <c r="P25" s="35">
        <v>11942</v>
      </c>
      <c r="Q25" s="207">
        <v>0.09945202285181298</v>
      </c>
    </row>
    <row r="26" spans="1:17" ht="15">
      <c r="A26" s="48" t="s">
        <v>46</v>
      </c>
      <c r="B26" s="31">
        <v>76</v>
      </c>
      <c r="C26" s="32">
        <v>0.005624213720121365</v>
      </c>
      <c r="D26" s="33">
        <v>137</v>
      </c>
      <c r="E26" s="32">
        <v>0.005963262818838687</v>
      </c>
      <c r="F26" s="33">
        <v>17</v>
      </c>
      <c r="G26" s="32">
        <v>0.001583605030274802</v>
      </c>
      <c r="H26" s="33">
        <v>63</v>
      </c>
      <c r="I26" s="32">
        <v>0.0023551401869158876</v>
      </c>
      <c r="J26" s="33">
        <v>0</v>
      </c>
      <c r="K26" s="32">
        <v>0</v>
      </c>
      <c r="L26" s="33">
        <v>0</v>
      </c>
      <c r="M26" s="32">
        <v>0</v>
      </c>
      <c r="N26" s="33">
        <v>0</v>
      </c>
      <c r="O26" s="34">
        <v>0</v>
      </c>
      <c r="P26" s="35">
        <v>293</v>
      </c>
      <c r="Q26" s="207">
        <v>0.002440080614267393</v>
      </c>
    </row>
    <row r="27" spans="1:17" ht="15">
      <c r="A27" s="48" t="s">
        <v>47</v>
      </c>
      <c r="B27" s="31">
        <v>171</v>
      </c>
      <c r="C27" s="32">
        <v>0.01265448087027307</v>
      </c>
      <c r="D27" s="33">
        <v>363</v>
      </c>
      <c r="E27" s="32">
        <v>0.015800470096630975</v>
      </c>
      <c r="F27" s="33">
        <v>134</v>
      </c>
      <c r="G27" s="32">
        <v>0.01248253376804844</v>
      </c>
      <c r="H27" s="33">
        <v>157</v>
      </c>
      <c r="I27" s="32">
        <v>0.005869158878504673</v>
      </c>
      <c r="J27" s="33">
        <v>0</v>
      </c>
      <c r="K27" s="32">
        <v>0</v>
      </c>
      <c r="L27" s="33">
        <v>106</v>
      </c>
      <c r="M27" s="32">
        <v>0.0030396880018352833</v>
      </c>
      <c r="N27" s="33">
        <v>0</v>
      </c>
      <c r="O27" s="34">
        <v>0</v>
      </c>
      <c r="P27" s="35">
        <v>931</v>
      </c>
      <c r="Q27" s="207">
        <v>0.007753293692433252</v>
      </c>
    </row>
    <row r="28" spans="1:17" ht="15">
      <c r="A28" s="48" t="s">
        <v>48</v>
      </c>
      <c r="B28" s="31">
        <v>33</v>
      </c>
      <c r="C28" s="32">
        <v>0.002442092799526382</v>
      </c>
      <c r="D28" s="33">
        <v>60</v>
      </c>
      <c r="E28" s="32">
        <v>0.0026116479498563593</v>
      </c>
      <c r="F28" s="33">
        <v>6</v>
      </c>
      <c r="G28" s="32">
        <v>0.0005589194224499301</v>
      </c>
      <c r="H28" s="33">
        <v>7</v>
      </c>
      <c r="I28" s="32">
        <v>0.0002616822429906542</v>
      </c>
      <c r="J28" s="33">
        <v>2</v>
      </c>
      <c r="K28" s="32">
        <v>0.0002037905033625433</v>
      </c>
      <c r="L28" s="33">
        <v>0</v>
      </c>
      <c r="M28" s="32">
        <v>0</v>
      </c>
      <c r="N28" s="33">
        <v>0</v>
      </c>
      <c r="O28" s="34">
        <v>0</v>
      </c>
      <c r="P28" s="35">
        <v>108</v>
      </c>
      <c r="Q28" s="207">
        <v>0.000899415380002998</v>
      </c>
    </row>
    <row r="29" spans="1:17" ht="15">
      <c r="A29" s="48" t="s">
        <v>49</v>
      </c>
      <c r="B29" s="31">
        <v>4</v>
      </c>
      <c r="C29" s="32">
        <v>0.00029601124842744024</v>
      </c>
      <c r="D29" s="33">
        <v>6</v>
      </c>
      <c r="E29" s="32">
        <v>0.00026116479498563595</v>
      </c>
      <c r="F29" s="33">
        <v>0</v>
      </c>
      <c r="G29" s="32">
        <v>0</v>
      </c>
      <c r="H29" s="33">
        <v>10</v>
      </c>
      <c r="I29" s="32">
        <v>0.00037383177570093456</v>
      </c>
      <c r="J29" s="33">
        <v>0</v>
      </c>
      <c r="K29" s="32">
        <v>0</v>
      </c>
      <c r="L29" s="33">
        <v>0</v>
      </c>
      <c r="M29" s="32">
        <v>0</v>
      </c>
      <c r="N29" s="33">
        <v>0</v>
      </c>
      <c r="O29" s="34">
        <v>0</v>
      </c>
      <c r="P29" s="35">
        <v>20</v>
      </c>
      <c r="Q29" s="207">
        <v>0.0001665584037042589</v>
      </c>
    </row>
    <row r="30" spans="1:17" ht="15">
      <c r="A30" s="48" t="s">
        <v>50</v>
      </c>
      <c r="B30" s="31">
        <v>0</v>
      </c>
      <c r="C30" s="32">
        <v>0</v>
      </c>
      <c r="D30" s="33">
        <v>1</v>
      </c>
      <c r="E30" s="32">
        <v>4.3527465830939325E-05</v>
      </c>
      <c r="F30" s="33">
        <v>3</v>
      </c>
      <c r="G30" s="32">
        <v>0.00027945971122496507</v>
      </c>
      <c r="H30" s="33">
        <v>58</v>
      </c>
      <c r="I30" s="32">
        <v>0.0021682242990654207</v>
      </c>
      <c r="J30" s="33">
        <v>34</v>
      </c>
      <c r="K30" s="32">
        <v>0.0034644385571632364</v>
      </c>
      <c r="L30" s="33">
        <v>0</v>
      </c>
      <c r="M30" s="32">
        <v>0</v>
      </c>
      <c r="N30" s="33">
        <v>0</v>
      </c>
      <c r="O30" s="34">
        <v>0</v>
      </c>
      <c r="P30" s="35">
        <v>96</v>
      </c>
      <c r="Q30" s="207">
        <v>0.0007994803377804427</v>
      </c>
    </row>
    <row r="31" spans="1:17" ht="15">
      <c r="A31" s="48" t="s">
        <v>51</v>
      </c>
      <c r="B31" s="31">
        <v>20</v>
      </c>
      <c r="C31" s="32">
        <v>0.0014800562421372011</v>
      </c>
      <c r="D31" s="33">
        <v>92</v>
      </c>
      <c r="E31" s="32">
        <v>0.004004526856446418</v>
      </c>
      <c r="F31" s="33">
        <v>48</v>
      </c>
      <c r="G31" s="32">
        <v>0.004471355379599441</v>
      </c>
      <c r="H31" s="33">
        <v>122</v>
      </c>
      <c r="I31" s="32">
        <v>0.004560747663551402</v>
      </c>
      <c r="J31" s="33">
        <v>42</v>
      </c>
      <c r="K31" s="32">
        <v>0.0042796005706134095</v>
      </c>
      <c r="L31" s="33">
        <v>7</v>
      </c>
      <c r="M31" s="32">
        <v>0.00020073411332874512</v>
      </c>
      <c r="N31" s="33">
        <v>0</v>
      </c>
      <c r="O31" s="34">
        <v>0</v>
      </c>
      <c r="P31" s="35">
        <v>331</v>
      </c>
      <c r="Q31" s="207">
        <v>0.0027565415813054846</v>
      </c>
    </row>
    <row r="32" spans="1:17" ht="15">
      <c r="A32" s="48" t="s">
        <v>52</v>
      </c>
      <c r="B32" s="31">
        <v>56</v>
      </c>
      <c r="C32" s="32">
        <v>0.004144157477984163</v>
      </c>
      <c r="D32" s="33">
        <v>14</v>
      </c>
      <c r="E32" s="32">
        <v>0.0006093845216331506</v>
      </c>
      <c r="F32" s="33">
        <v>5</v>
      </c>
      <c r="G32" s="32">
        <v>0.0004657661853749418</v>
      </c>
      <c r="H32" s="33">
        <v>0</v>
      </c>
      <c r="I32" s="32">
        <v>0</v>
      </c>
      <c r="J32" s="33">
        <v>0</v>
      </c>
      <c r="K32" s="32">
        <v>0</v>
      </c>
      <c r="L32" s="33">
        <v>0</v>
      </c>
      <c r="M32" s="32">
        <v>0</v>
      </c>
      <c r="N32" s="33">
        <v>0</v>
      </c>
      <c r="O32" s="34">
        <v>0</v>
      </c>
      <c r="P32" s="35">
        <v>75</v>
      </c>
      <c r="Q32" s="207">
        <v>0.0006245940138909709</v>
      </c>
    </row>
    <row r="33" spans="1:17" ht="15">
      <c r="A33" s="48" t="s">
        <v>53</v>
      </c>
      <c r="B33" s="31">
        <v>0</v>
      </c>
      <c r="C33" s="32">
        <v>0</v>
      </c>
      <c r="D33" s="33">
        <v>5</v>
      </c>
      <c r="E33" s="32">
        <v>0.00021763732915469663</v>
      </c>
      <c r="F33" s="33">
        <v>5</v>
      </c>
      <c r="G33" s="32">
        <v>0.0004657661853749418</v>
      </c>
      <c r="H33" s="33">
        <v>6</v>
      </c>
      <c r="I33" s="32">
        <v>0.00022429906542056075</v>
      </c>
      <c r="J33" s="33">
        <v>7</v>
      </c>
      <c r="K33" s="32">
        <v>0.0007132667617689016</v>
      </c>
      <c r="L33" s="33">
        <v>0</v>
      </c>
      <c r="M33" s="32">
        <v>0</v>
      </c>
      <c r="N33" s="33">
        <v>0</v>
      </c>
      <c r="O33" s="34">
        <v>0</v>
      </c>
      <c r="P33" s="35">
        <v>23</v>
      </c>
      <c r="Q33" s="207">
        <v>0.00019154216425989773</v>
      </c>
    </row>
    <row r="34" spans="1:17" ht="15">
      <c r="A34" s="48" t="s">
        <v>54</v>
      </c>
      <c r="B34" s="31">
        <v>12</v>
      </c>
      <c r="C34" s="32">
        <v>0.0008880337452823208</v>
      </c>
      <c r="D34" s="33">
        <v>55</v>
      </c>
      <c r="E34" s="32">
        <v>0.0023940106207016626</v>
      </c>
      <c r="F34" s="33">
        <v>44</v>
      </c>
      <c r="G34" s="32">
        <v>0.004098742431299487</v>
      </c>
      <c r="H34" s="33">
        <v>191</v>
      </c>
      <c r="I34" s="32">
        <v>0.0071401869158878506</v>
      </c>
      <c r="J34" s="33">
        <v>1</v>
      </c>
      <c r="K34" s="32">
        <v>0.00010189525168127165</v>
      </c>
      <c r="L34" s="33">
        <v>0</v>
      </c>
      <c r="M34" s="32">
        <v>0</v>
      </c>
      <c r="N34" s="33">
        <v>0</v>
      </c>
      <c r="O34" s="34">
        <v>0</v>
      </c>
      <c r="P34" s="35">
        <v>303</v>
      </c>
      <c r="Q34" s="207">
        <v>0.0025233598161195224</v>
      </c>
    </row>
    <row r="35" spans="1:17" ht="15">
      <c r="A35" s="48" t="s">
        <v>55</v>
      </c>
      <c r="B35" s="31">
        <v>4</v>
      </c>
      <c r="C35" s="32">
        <v>0.00029601124842744024</v>
      </c>
      <c r="D35" s="33">
        <v>13</v>
      </c>
      <c r="E35" s="32">
        <v>0.0005658570558022112</v>
      </c>
      <c r="F35" s="33">
        <v>3</v>
      </c>
      <c r="G35" s="32">
        <v>0.00027945971122496507</v>
      </c>
      <c r="H35" s="33">
        <v>12</v>
      </c>
      <c r="I35" s="32">
        <v>0.0004485981308411215</v>
      </c>
      <c r="J35" s="33">
        <v>0</v>
      </c>
      <c r="K35" s="32">
        <v>0</v>
      </c>
      <c r="L35" s="33">
        <v>0</v>
      </c>
      <c r="M35" s="32">
        <v>0</v>
      </c>
      <c r="N35" s="33">
        <v>0</v>
      </c>
      <c r="O35" s="34">
        <v>0</v>
      </c>
      <c r="P35" s="35">
        <v>32</v>
      </c>
      <c r="Q35" s="207">
        <v>0.0002664934459268142</v>
      </c>
    </row>
    <row r="36" spans="1:17" ht="15">
      <c r="A36" s="48" t="s">
        <v>56</v>
      </c>
      <c r="B36" s="31">
        <v>703</v>
      </c>
      <c r="C36" s="32">
        <v>0.05202397691112262</v>
      </c>
      <c r="D36" s="33">
        <v>1875</v>
      </c>
      <c r="E36" s="32">
        <v>0.08161399843301123</v>
      </c>
      <c r="F36" s="33">
        <v>793</v>
      </c>
      <c r="G36" s="32">
        <v>0.07387051700046576</v>
      </c>
      <c r="H36" s="33">
        <v>1863</v>
      </c>
      <c r="I36" s="32">
        <v>0.06964485981308412</v>
      </c>
      <c r="J36" s="33">
        <v>467</v>
      </c>
      <c r="K36" s="32">
        <v>0.04758508253515386</v>
      </c>
      <c r="L36" s="33">
        <v>332</v>
      </c>
      <c r="M36" s="32">
        <v>0.00952053223216334</v>
      </c>
      <c r="N36" s="33">
        <v>0</v>
      </c>
      <c r="O36" s="34">
        <v>0</v>
      </c>
      <c r="P36" s="35">
        <v>6033</v>
      </c>
      <c r="Q36" s="207">
        <v>0.0502423424773897</v>
      </c>
    </row>
    <row r="37" spans="1:17" ht="15">
      <c r="A37" s="48" t="s">
        <v>57</v>
      </c>
      <c r="B37" s="31">
        <v>65</v>
      </c>
      <c r="C37" s="32">
        <v>0.004810182786945904</v>
      </c>
      <c r="D37" s="33">
        <v>138</v>
      </c>
      <c r="E37" s="32">
        <v>0.006006790284669626</v>
      </c>
      <c r="F37" s="33">
        <v>28</v>
      </c>
      <c r="G37" s="32">
        <v>0.002608290638099674</v>
      </c>
      <c r="H37" s="33">
        <v>99</v>
      </c>
      <c r="I37" s="32">
        <v>0.003700934579439252</v>
      </c>
      <c r="J37" s="33">
        <v>15</v>
      </c>
      <c r="K37" s="32">
        <v>0.0015284287752190748</v>
      </c>
      <c r="L37" s="33">
        <v>7</v>
      </c>
      <c r="M37" s="32">
        <v>0.00020073411332874512</v>
      </c>
      <c r="N37" s="33">
        <v>0</v>
      </c>
      <c r="O37" s="34">
        <v>0</v>
      </c>
      <c r="P37" s="35">
        <v>352</v>
      </c>
      <c r="Q37" s="207">
        <v>0.0029314279051949567</v>
      </c>
    </row>
    <row r="38" spans="1:17" ht="15">
      <c r="A38" s="48" t="s">
        <v>58</v>
      </c>
      <c r="B38" s="31">
        <v>14</v>
      </c>
      <c r="C38" s="32">
        <v>0.0010360393694960409</v>
      </c>
      <c r="D38" s="33">
        <v>13</v>
      </c>
      <c r="E38" s="32">
        <v>0.0005658570558022112</v>
      </c>
      <c r="F38" s="33">
        <v>0</v>
      </c>
      <c r="G38" s="32">
        <v>0</v>
      </c>
      <c r="H38" s="33">
        <v>11</v>
      </c>
      <c r="I38" s="32">
        <v>0.00041121495327102806</v>
      </c>
      <c r="J38" s="33">
        <v>0</v>
      </c>
      <c r="K38" s="32">
        <v>0</v>
      </c>
      <c r="L38" s="33">
        <v>0</v>
      </c>
      <c r="M38" s="32">
        <v>0</v>
      </c>
      <c r="N38" s="33">
        <v>0</v>
      </c>
      <c r="O38" s="34">
        <v>0</v>
      </c>
      <c r="P38" s="35">
        <v>38</v>
      </c>
      <c r="Q38" s="207">
        <v>0.0003164609670380919</v>
      </c>
    </row>
    <row r="39" spans="1:17" ht="15">
      <c r="A39" s="48" t="s">
        <v>59</v>
      </c>
      <c r="B39" s="31">
        <v>179</v>
      </c>
      <c r="C39" s="32">
        <v>0.013246503367127951</v>
      </c>
      <c r="D39" s="33">
        <v>39</v>
      </c>
      <c r="E39" s="32">
        <v>0.0016975711674066336</v>
      </c>
      <c r="F39" s="33">
        <v>14</v>
      </c>
      <c r="G39" s="32">
        <v>0.001304145319049837</v>
      </c>
      <c r="H39" s="33">
        <v>24</v>
      </c>
      <c r="I39" s="32">
        <v>0.000897196261682243</v>
      </c>
      <c r="J39" s="33">
        <v>0</v>
      </c>
      <c r="K39" s="32">
        <v>0</v>
      </c>
      <c r="L39" s="33">
        <v>0</v>
      </c>
      <c r="M39" s="32">
        <v>0</v>
      </c>
      <c r="N39" s="33">
        <v>0</v>
      </c>
      <c r="O39" s="34">
        <v>0</v>
      </c>
      <c r="P39" s="35">
        <v>256</v>
      </c>
      <c r="Q39" s="207">
        <v>0.0021319475674145137</v>
      </c>
    </row>
    <row r="40" spans="1:17" ht="15">
      <c r="A40" s="48" t="s">
        <v>60</v>
      </c>
      <c r="B40" s="31">
        <v>625</v>
      </c>
      <c r="C40" s="32">
        <v>0.04625175756678754</v>
      </c>
      <c r="D40" s="33">
        <v>296</v>
      </c>
      <c r="E40" s="32">
        <v>0.012884129885958039</v>
      </c>
      <c r="F40" s="33">
        <v>89</v>
      </c>
      <c r="G40" s="32">
        <v>0.008290638099673963</v>
      </c>
      <c r="H40" s="33">
        <v>81</v>
      </c>
      <c r="I40" s="32">
        <v>0.00302803738317757</v>
      </c>
      <c r="J40" s="33">
        <v>6</v>
      </c>
      <c r="K40" s="32">
        <v>0.0006113715100876299</v>
      </c>
      <c r="L40" s="33">
        <v>0</v>
      </c>
      <c r="M40" s="32">
        <v>0</v>
      </c>
      <c r="N40" s="33">
        <v>0</v>
      </c>
      <c r="O40" s="34">
        <v>0</v>
      </c>
      <c r="P40" s="35">
        <v>1097</v>
      </c>
      <c r="Q40" s="207">
        <v>0.0091357284431786</v>
      </c>
    </row>
    <row r="41" spans="1:17" ht="15">
      <c r="A41" s="48" t="s">
        <v>61</v>
      </c>
      <c r="B41" s="31">
        <v>18</v>
      </c>
      <c r="C41" s="32">
        <v>0.001332050617923481</v>
      </c>
      <c r="D41" s="33">
        <v>1</v>
      </c>
      <c r="E41" s="32">
        <v>4.3527465830939325E-05</v>
      </c>
      <c r="F41" s="33">
        <v>0</v>
      </c>
      <c r="G41" s="32">
        <v>0</v>
      </c>
      <c r="H41" s="33">
        <v>0</v>
      </c>
      <c r="I41" s="32">
        <v>0</v>
      </c>
      <c r="J41" s="33">
        <v>0</v>
      </c>
      <c r="K41" s="32">
        <v>0</v>
      </c>
      <c r="L41" s="33">
        <v>0</v>
      </c>
      <c r="M41" s="32">
        <v>0</v>
      </c>
      <c r="N41" s="33">
        <v>0</v>
      </c>
      <c r="O41" s="34">
        <v>0</v>
      </c>
      <c r="P41" s="35">
        <v>19</v>
      </c>
      <c r="Q41" s="207">
        <v>0.00015823048351904596</v>
      </c>
    </row>
    <row r="42" spans="1:17" ht="15">
      <c r="A42" s="48" t="s">
        <v>63</v>
      </c>
      <c r="B42" s="285">
        <v>1</v>
      </c>
      <c r="C42" s="286">
        <v>7.400281210686006E-05</v>
      </c>
      <c r="D42" s="287">
        <v>0</v>
      </c>
      <c r="E42" s="286">
        <v>0</v>
      </c>
      <c r="F42" s="287">
        <v>0</v>
      </c>
      <c r="G42" s="286">
        <v>0</v>
      </c>
      <c r="H42" s="287">
        <v>0</v>
      </c>
      <c r="I42" s="286">
        <v>0</v>
      </c>
      <c r="J42" s="287">
        <v>0</v>
      </c>
      <c r="K42" s="286">
        <v>0</v>
      </c>
      <c r="L42" s="287">
        <v>0</v>
      </c>
      <c r="M42" s="286">
        <v>0</v>
      </c>
      <c r="N42" s="287">
        <v>0</v>
      </c>
      <c r="O42" s="288">
        <v>0</v>
      </c>
      <c r="P42" s="289">
        <v>1</v>
      </c>
      <c r="Q42" s="36">
        <v>8.327920185212944E-06</v>
      </c>
    </row>
    <row r="43" spans="1:17" ht="15">
      <c r="A43" s="48" t="s">
        <v>64</v>
      </c>
      <c r="B43" s="31">
        <v>821</v>
      </c>
      <c r="C43" s="32">
        <v>0.06075630873973211</v>
      </c>
      <c r="D43" s="33">
        <v>1287</v>
      </c>
      <c r="E43" s="32">
        <v>0.05601984852441891</v>
      </c>
      <c r="F43" s="33">
        <v>343</v>
      </c>
      <c r="G43" s="32">
        <v>0.03195156031672101</v>
      </c>
      <c r="H43" s="33">
        <v>849</v>
      </c>
      <c r="I43" s="32">
        <v>0.031738317757009346</v>
      </c>
      <c r="J43" s="33">
        <v>129</v>
      </c>
      <c r="K43" s="32">
        <v>0.013144487466884043</v>
      </c>
      <c r="L43" s="33">
        <v>139</v>
      </c>
      <c r="M43" s="32">
        <v>0.003986005964670796</v>
      </c>
      <c r="N43" s="33">
        <v>0</v>
      </c>
      <c r="O43" s="34">
        <v>0</v>
      </c>
      <c r="P43" s="35">
        <v>3568</v>
      </c>
      <c r="Q43" s="207">
        <v>0.02971401922083979</v>
      </c>
    </row>
    <row r="44" spans="1:17" ht="15">
      <c r="A44" s="48" t="s">
        <v>65</v>
      </c>
      <c r="B44" s="31">
        <v>106</v>
      </c>
      <c r="C44" s="32">
        <v>0.007844298083327166</v>
      </c>
      <c r="D44" s="33">
        <v>242</v>
      </c>
      <c r="E44" s="32">
        <v>0.010533646731087316</v>
      </c>
      <c r="F44" s="33">
        <v>65</v>
      </c>
      <c r="G44" s="32">
        <v>0.006054960409874243</v>
      </c>
      <c r="H44" s="33">
        <v>76</v>
      </c>
      <c r="I44" s="32">
        <v>0.002841121495327103</v>
      </c>
      <c r="J44" s="33">
        <v>1</v>
      </c>
      <c r="K44" s="32">
        <v>0.00010189525168127165</v>
      </c>
      <c r="L44" s="33">
        <v>16</v>
      </c>
      <c r="M44" s="32">
        <v>0.0004588208304657031</v>
      </c>
      <c r="N44" s="33">
        <v>0</v>
      </c>
      <c r="O44" s="34">
        <v>0</v>
      </c>
      <c r="P44" s="35">
        <v>506</v>
      </c>
      <c r="Q44" s="207">
        <v>0.00421392761371775</v>
      </c>
    </row>
    <row r="45" spans="1:17" ht="15">
      <c r="A45" s="48" t="s">
        <v>66</v>
      </c>
      <c r="B45" s="31">
        <v>764</v>
      </c>
      <c r="C45" s="32">
        <v>0.056538148449641085</v>
      </c>
      <c r="D45" s="33">
        <v>1344</v>
      </c>
      <c r="E45" s="32">
        <v>0.05850091407678245</v>
      </c>
      <c r="F45" s="33">
        <v>503</v>
      </c>
      <c r="G45" s="32">
        <v>0.046856078248719145</v>
      </c>
      <c r="H45" s="33">
        <v>1183</v>
      </c>
      <c r="I45" s="32">
        <v>0.04422429906542056</v>
      </c>
      <c r="J45" s="33">
        <v>342</v>
      </c>
      <c r="K45" s="32">
        <v>0.03484817607499491</v>
      </c>
      <c r="L45" s="33">
        <v>370</v>
      </c>
      <c r="M45" s="32">
        <v>0.010610231704519385</v>
      </c>
      <c r="N45" s="33">
        <v>0</v>
      </c>
      <c r="O45" s="34">
        <v>0</v>
      </c>
      <c r="P45" s="35">
        <v>4506</v>
      </c>
      <c r="Q45" s="207">
        <v>0.03752560835456953</v>
      </c>
    </row>
    <row r="46" spans="1:17" ht="15">
      <c r="A46" s="48" t="s">
        <v>67</v>
      </c>
      <c r="B46" s="31">
        <v>629</v>
      </c>
      <c r="C46" s="32">
        <v>0.046547768815214975</v>
      </c>
      <c r="D46" s="33">
        <v>826</v>
      </c>
      <c r="E46" s="32">
        <v>0.03595368677635588</v>
      </c>
      <c r="F46" s="33">
        <v>81</v>
      </c>
      <c r="G46" s="32">
        <v>0.007545412203074057</v>
      </c>
      <c r="H46" s="33">
        <v>9</v>
      </c>
      <c r="I46" s="32">
        <v>0.0003364485981308411</v>
      </c>
      <c r="J46" s="33">
        <v>0</v>
      </c>
      <c r="K46" s="32">
        <v>0</v>
      </c>
      <c r="L46" s="33">
        <v>0</v>
      </c>
      <c r="M46" s="32">
        <v>0</v>
      </c>
      <c r="N46" s="33">
        <v>0</v>
      </c>
      <c r="O46" s="34">
        <v>0</v>
      </c>
      <c r="P46" s="35">
        <v>1545</v>
      </c>
      <c r="Q46" s="207">
        <v>0.012866636686154</v>
      </c>
    </row>
    <row r="47" spans="1:17" ht="15">
      <c r="A47" s="48" t="s">
        <v>68</v>
      </c>
      <c r="B47" s="31">
        <v>5</v>
      </c>
      <c r="C47" s="32">
        <v>0.0003700140605343003</v>
      </c>
      <c r="D47" s="33">
        <v>185</v>
      </c>
      <c r="E47" s="32">
        <v>0.008052581178723775</v>
      </c>
      <c r="F47" s="33">
        <v>14</v>
      </c>
      <c r="G47" s="32">
        <v>0.001304145319049837</v>
      </c>
      <c r="H47" s="33">
        <v>102</v>
      </c>
      <c r="I47" s="32">
        <v>0.0038130841121495327</v>
      </c>
      <c r="J47" s="33">
        <v>247</v>
      </c>
      <c r="K47" s="32">
        <v>0.0251681271652741</v>
      </c>
      <c r="L47" s="33">
        <v>2005</v>
      </c>
      <c r="M47" s="32">
        <v>0.05749598531773342</v>
      </c>
      <c r="N47" s="33">
        <v>0</v>
      </c>
      <c r="O47" s="34">
        <v>0</v>
      </c>
      <c r="P47" s="35">
        <v>2558</v>
      </c>
      <c r="Q47" s="207">
        <v>0.021302819833774713</v>
      </c>
    </row>
    <row r="48" spans="1:17" ht="15">
      <c r="A48" s="48" t="s">
        <v>69</v>
      </c>
      <c r="B48" s="31">
        <v>0</v>
      </c>
      <c r="C48" s="32">
        <v>0</v>
      </c>
      <c r="D48" s="33">
        <v>0</v>
      </c>
      <c r="E48" s="32">
        <v>0</v>
      </c>
      <c r="F48" s="33">
        <v>0</v>
      </c>
      <c r="G48" s="32">
        <v>0</v>
      </c>
      <c r="H48" s="33">
        <v>3</v>
      </c>
      <c r="I48" s="32">
        <v>0.00011214953271028037</v>
      </c>
      <c r="J48" s="33">
        <v>0</v>
      </c>
      <c r="K48" s="32">
        <v>0</v>
      </c>
      <c r="L48" s="33">
        <v>0</v>
      </c>
      <c r="M48" s="32">
        <v>0</v>
      </c>
      <c r="N48" s="33">
        <v>0</v>
      </c>
      <c r="O48" s="34">
        <v>0</v>
      </c>
      <c r="P48" s="35">
        <v>3</v>
      </c>
      <c r="Q48" s="207">
        <v>2.4983760555638835E-05</v>
      </c>
    </row>
    <row r="49" spans="1:17" ht="15">
      <c r="A49" s="48" t="s">
        <v>71</v>
      </c>
      <c r="B49" s="31">
        <v>53</v>
      </c>
      <c r="C49" s="32">
        <v>0.003922149041663583</v>
      </c>
      <c r="D49" s="33">
        <v>165</v>
      </c>
      <c r="E49" s="32">
        <v>0.007182031862104988</v>
      </c>
      <c r="F49" s="33">
        <v>98</v>
      </c>
      <c r="G49" s="32">
        <v>0.009129017233348859</v>
      </c>
      <c r="H49" s="33">
        <v>289</v>
      </c>
      <c r="I49" s="32">
        <v>0.01080373831775701</v>
      </c>
      <c r="J49" s="33">
        <v>132</v>
      </c>
      <c r="K49" s="32">
        <v>0.013450173221927857</v>
      </c>
      <c r="L49" s="33">
        <v>161</v>
      </c>
      <c r="M49" s="32">
        <v>0.004616884606561138</v>
      </c>
      <c r="N49" s="33">
        <v>0</v>
      </c>
      <c r="O49" s="34">
        <v>0</v>
      </c>
      <c r="P49" s="35">
        <v>898</v>
      </c>
      <c r="Q49" s="207">
        <v>0.007478472326321224</v>
      </c>
    </row>
    <row r="50" spans="1:17" ht="15">
      <c r="A50" s="48" t="s">
        <v>72</v>
      </c>
      <c r="B50" s="31">
        <v>45</v>
      </c>
      <c r="C50" s="32">
        <v>0.0033301265448087026</v>
      </c>
      <c r="D50" s="33">
        <v>165</v>
      </c>
      <c r="E50" s="32">
        <v>0.007182031862104988</v>
      </c>
      <c r="F50" s="33">
        <v>101</v>
      </c>
      <c r="G50" s="32">
        <v>0.009408476944573824</v>
      </c>
      <c r="H50" s="33">
        <v>192</v>
      </c>
      <c r="I50" s="32">
        <v>0.007177570093457944</v>
      </c>
      <c r="J50" s="33">
        <v>81</v>
      </c>
      <c r="K50" s="32">
        <v>0.008253515386183003</v>
      </c>
      <c r="L50" s="33">
        <v>130</v>
      </c>
      <c r="M50" s="32">
        <v>0.003727919247533838</v>
      </c>
      <c r="N50" s="33">
        <v>0</v>
      </c>
      <c r="O50" s="34">
        <v>0</v>
      </c>
      <c r="P50" s="35">
        <v>714</v>
      </c>
      <c r="Q50" s="207">
        <v>0.005946135012242042</v>
      </c>
    </row>
    <row r="51" spans="1:17" ht="15">
      <c r="A51" s="48" t="s">
        <v>73</v>
      </c>
      <c r="B51" s="31">
        <v>0</v>
      </c>
      <c r="C51" s="32">
        <v>0</v>
      </c>
      <c r="D51" s="33">
        <v>1</v>
      </c>
      <c r="E51" s="32">
        <v>4.3527465830939325E-05</v>
      </c>
      <c r="F51" s="33">
        <v>1</v>
      </c>
      <c r="G51" s="32">
        <v>9.315323707498835E-05</v>
      </c>
      <c r="H51" s="33">
        <v>7</v>
      </c>
      <c r="I51" s="32">
        <v>0.0002616822429906542</v>
      </c>
      <c r="J51" s="33">
        <v>9</v>
      </c>
      <c r="K51" s="32">
        <v>0.0009170572651314449</v>
      </c>
      <c r="L51" s="33">
        <v>17</v>
      </c>
      <c r="M51" s="32">
        <v>0.0004874971323698096</v>
      </c>
      <c r="N51" s="33">
        <v>0</v>
      </c>
      <c r="O51" s="34">
        <v>0</v>
      </c>
      <c r="P51" s="35">
        <v>35</v>
      </c>
      <c r="Q51" s="207">
        <v>0.0002914772064824531</v>
      </c>
    </row>
    <row r="52" spans="1:17" ht="15">
      <c r="A52" s="48" t="s">
        <v>74</v>
      </c>
      <c r="B52" s="31">
        <v>0</v>
      </c>
      <c r="C52" s="32">
        <v>0</v>
      </c>
      <c r="D52" s="33">
        <v>0</v>
      </c>
      <c r="E52" s="32">
        <v>0</v>
      </c>
      <c r="F52" s="33">
        <v>7</v>
      </c>
      <c r="G52" s="32">
        <v>0.0006520726595249185</v>
      </c>
      <c r="H52" s="33">
        <v>12</v>
      </c>
      <c r="I52" s="32">
        <v>0.0004485981308411215</v>
      </c>
      <c r="J52" s="33">
        <v>2</v>
      </c>
      <c r="K52" s="32">
        <v>0.0002037905033625433</v>
      </c>
      <c r="L52" s="33">
        <v>12</v>
      </c>
      <c r="M52" s="32">
        <v>0.00034411562284927734</v>
      </c>
      <c r="N52" s="33">
        <v>0</v>
      </c>
      <c r="O52" s="34">
        <v>0</v>
      </c>
      <c r="P52" s="35">
        <v>33</v>
      </c>
      <c r="Q52" s="207">
        <v>0.00027482136611202716</v>
      </c>
    </row>
    <row r="53" spans="1:17" ht="15">
      <c r="A53" s="48" t="s">
        <v>75</v>
      </c>
      <c r="B53" s="31">
        <v>3</v>
      </c>
      <c r="C53" s="32">
        <v>0.0002220084363205802</v>
      </c>
      <c r="D53" s="33">
        <v>7</v>
      </c>
      <c r="E53" s="32">
        <v>0.0003046922608165753</v>
      </c>
      <c r="F53" s="33">
        <v>7</v>
      </c>
      <c r="G53" s="32">
        <v>0.0006520726595249185</v>
      </c>
      <c r="H53" s="33">
        <v>16</v>
      </c>
      <c r="I53" s="32">
        <v>0.0005981308411214954</v>
      </c>
      <c r="J53" s="33">
        <v>3</v>
      </c>
      <c r="K53" s="32">
        <v>0.00030568575504381494</v>
      </c>
      <c r="L53" s="33">
        <v>10</v>
      </c>
      <c r="M53" s="32">
        <v>0.00028676301904106445</v>
      </c>
      <c r="N53" s="33">
        <v>0</v>
      </c>
      <c r="O53" s="34">
        <v>0</v>
      </c>
      <c r="P53" s="35">
        <v>46</v>
      </c>
      <c r="Q53" s="207">
        <v>0.00038308432851979547</v>
      </c>
    </row>
    <row r="54" spans="1:17" ht="15">
      <c r="A54" s="48" t="s">
        <v>76</v>
      </c>
      <c r="B54" s="31">
        <v>3</v>
      </c>
      <c r="C54" s="32">
        <v>0.0002220084363205802</v>
      </c>
      <c r="D54" s="33">
        <v>17</v>
      </c>
      <c r="E54" s="32">
        <v>0.0007399669191259685</v>
      </c>
      <c r="F54" s="33">
        <v>3</v>
      </c>
      <c r="G54" s="32">
        <v>0.00027945971122496507</v>
      </c>
      <c r="H54" s="33">
        <v>7</v>
      </c>
      <c r="I54" s="32">
        <v>0.0002616822429906542</v>
      </c>
      <c r="J54" s="33">
        <v>1</v>
      </c>
      <c r="K54" s="32">
        <v>0.00010189525168127165</v>
      </c>
      <c r="L54" s="33">
        <v>0</v>
      </c>
      <c r="M54" s="32">
        <v>0</v>
      </c>
      <c r="N54" s="33">
        <v>0</v>
      </c>
      <c r="O54" s="34">
        <v>0</v>
      </c>
      <c r="P54" s="35">
        <v>31</v>
      </c>
      <c r="Q54" s="207">
        <v>0.0002581655257416013</v>
      </c>
    </row>
    <row r="55" spans="1:17" ht="15">
      <c r="A55" s="48" t="s">
        <v>77</v>
      </c>
      <c r="B55" s="31">
        <v>9</v>
      </c>
      <c r="C55" s="32">
        <v>0.0006660253089617405</v>
      </c>
      <c r="D55" s="33">
        <v>15</v>
      </c>
      <c r="E55" s="32">
        <v>0.0006529119874640898</v>
      </c>
      <c r="F55" s="33">
        <v>0</v>
      </c>
      <c r="G55" s="32">
        <v>0</v>
      </c>
      <c r="H55" s="33">
        <v>1</v>
      </c>
      <c r="I55" s="32">
        <v>3.738317757009346E-05</v>
      </c>
      <c r="J55" s="33">
        <v>0</v>
      </c>
      <c r="K55" s="32">
        <v>0</v>
      </c>
      <c r="L55" s="33">
        <v>0</v>
      </c>
      <c r="M55" s="32">
        <v>0</v>
      </c>
      <c r="N55" s="33">
        <v>0</v>
      </c>
      <c r="O55" s="34">
        <v>0</v>
      </c>
      <c r="P55" s="35">
        <v>25</v>
      </c>
      <c r="Q55" s="207">
        <v>0.00020819800463032362</v>
      </c>
    </row>
    <row r="56" spans="1:17" ht="15">
      <c r="A56" s="48" t="s">
        <v>78</v>
      </c>
      <c r="B56" s="31">
        <v>0</v>
      </c>
      <c r="C56" s="32">
        <v>0</v>
      </c>
      <c r="D56" s="33">
        <v>2</v>
      </c>
      <c r="E56" s="32">
        <v>8.705493166187865E-05</v>
      </c>
      <c r="F56" s="33">
        <v>4</v>
      </c>
      <c r="G56" s="32">
        <v>0.0003726129482999534</v>
      </c>
      <c r="H56" s="33">
        <v>1</v>
      </c>
      <c r="I56" s="32">
        <v>3.738317757009346E-05</v>
      </c>
      <c r="J56" s="33">
        <v>0</v>
      </c>
      <c r="K56" s="32">
        <v>0</v>
      </c>
      <c r="L56" s="33">
        <v>0</v>
      </c>
      <c r="M56" s="32">
        <v>0</v>
      </c>
      <c r="N56" s="33">
        <v>0</v>
      </c>
      <c r="O56" s="34">
        <v>0</v>
      </c>
      <c r="P56" s="35">
        <v>7</v>
      </c>
      <c r="Q56" s="207">
        <v>5.829544129649061E-05</v>
      </c>
    </row>
    <row r="57" spans="1:17" ht="15">
      <c r="A57" s="48" t="s">
        <v>79</v>
      </c>
      <c r="B57" s="285">
        <v>0</v>
      </c>
      <c r="C57" s="286">
        <v>0</v>
      </c>
      <c r="D57" s="287">
        <v>0</v>
      </c>
      <c r="E57" s="286">
        <v>0</v>
      </c>
      <c r="F57" s="287">
        <v>0</v>
      </c>
      <c r="G57" s="286">
        <v>0</v>
      </c>
      <c r="H57" s="287">
        <v>0</v>
      </c>
      <c r="I57" s="286">
        <v>0</v>
      </c>
      <c r="J57" s="287">
        <v>0</v>
      </c>
      <c r="K57" s="286">
        <v>0</v>
      </c>
      <c r="L57" s="287">
        <v>0</v>
      </c>
      <c r="M57" s="286">
        <v>0</v>
      </c>
      <c r="N57" s="287">
        <v>0</v>
      </c>
      <c r="O57" s="288">
        <v>0</v>
      </c>
      <c r="P57" s="289">
        <v>0</v>
      </c>
      <c r="Q57" s="36">
        <v>0</v>
      </c>
    </row>
    <row r="58" spans="1:17" ht="15">
      <c r="A58" s="48" t="s">
        <v>80</v>
      </c>
      <c r="B58" s="31">
        <v>1</v>
      </c>
      <c r="C58" s="32">
        <v>7.400281210686006E-05</v>
      </c>
      <c r="D58" s="33">
        <v>14</v>
      </c>
      <c r="E58" s="32">
        <v>0.0006093845216331506</v>
      </c>
      <c r="F58" s="33">
        <v>10</v>
      </c>
      <c r="G58" s="32">
        <v>0.0009315323707498836</v>
      </c>
      <c r="H58" s="33">
        <v>47</v>
      </c>
      <c r="I58" s="32">
        <v>0.0017570093457943926</v>
      </c>
      <c r="J58" s="33">
        <v>0</v>
      </c>
      <c r="K58" s="32">
        <v>0</v>
      </c>
      <c r="L58" s="33">
        <v>22</v>
      </c>
      <c r="M58" s="32">
        <v>0.0006308786418903419</v>
      </c>
      <c r="N58" s="33">
        <v>0</v>
      </c>
      <c r="O58" s="34">
        <v>0</v>
      </c>
      <c r="P58" s="35">
        <v>94</v>
      </c>
      <c r="Q58" s="207">
        <v>0.0007828244974100168</v>
      </c>
    </row>
    <row r="59" spans="1:17" ht="15">
      <c r="A59" s="48" t="s">
        <v>81</v>
      </c>
      <c r="B59" s="31">
        <v>20</v>
      </c>
      <c r="C59" s="32">
        <v>0.0014800562421372011</v>
      </c>
      <c r="D59" s="33">
        <v>70</v>
      </c>
      <c r="E59" s="32">
        <v>0.0030469226081657527</v>
      </c>
      <c r="F59" s="33">
        <v>54</v>
      </c>
      <c r="G59" s="32">
        <v>0.005030274802049371</v>
      </c>
      <c r="H59" s="33">
        <v>168</v>
      </c>
      <c r="I59" s="32">
        <v>0.006280373831775701</v>
      </c>
      <c r="J59" s="33">
        <v>45</v>
      </c>
      <c r="K59" s="32">
        <v>0.004585286325657224</v>
      </c>
      <c r="L59" s="33">
        <v>59</v>
      </c>
      <c r="M59" s="32">
        <v>0.0016919018123422802</v>
      </c>
      <c r="N59" s="33">
        <v>0</v>
      </c>
      <c r="O59" s="34">
        <v>0</v>
      </c>
      <c r="P59" s="35">
        <v>416</v>
      </c>
      <c r="Q59" s="207">
        <v>0.003464414797048585</v>
      </c>
    </row>
    <row r="60" spans="1:17" ht="15">
      <c r="A60" s="48" t="s">
        <v>82</v>
      </c>
      <c r="B60" s="31">
        <v>0</v>
      </c>
      <c r="C60" s="32">
        <v>0</v>
      </c>
      <c r="D60" s="33">
        <v>0</v>
      </c>
      <c r="E60" s="32">
        <v>0</v>
      </c>
      <c r="F60" s="33">
        <v>1</v>
      </c>
      <c r="G60" s="32">
        <v>9.315323707498835E-05</v>
      </c>
      <c r="H60" s="33">
        <v>9</v>
      </c>
      <c r="I60" s="32">
        <v>0.0003364485981308411</v>
      </c>
      <c r="J60" s="33">
        <v>4</v>
      </c>
      <c r="K60" s="32">
        <v>0.0004075810067250866</v>
      </c>
      <c r="L60" s="33">
        <v>0</v>
      </c>
      <c r="M60" s="32">
        <v>0</v>
      </c>
      <c r="N60" s="33">
        <v>0</v>
      </c>
      <c r="O60" s="34">
        <v>0</v>
      </c>
      <c r="P60" s="35">
        <v>14</v>
      </c>
      <c r="Q60" s="207">
        <v>0.00011659088259298122</v>
      </c>
    </row>
    <row r="61" spans="1:17" ht="15">
      <c r="A61" s="48" t="s">
        <v>83</v>
      </c>
      <c r="B61" s="31">
        <v>1</v>
      </c>
      <c r="C61" s="32">
        <v>7.400281210686006E-05</v>
      </c>
      <c r="D61" s="33">
        <v>4</v>
      </c>
      <c r="E61" s="32">
        <v>0.0001741098633237573</v>
      </c>
      <c r="F61" s="33">
        <v>1</v>
      </c>
      <c r="G61" s="32">
        <v>9.315323707498835E-05</v>
      </c>
      <c r="H61" s="33">
        <v>14</v>
      </c>
      <c r="I61" s="32">
        <v>0.0005233644859813084</v>
      </c>
      <c r="J61" s="33">
        <v>0</v>
      </c>
      <c r="K61" s="32">
        <v>0</v>
      </c>
      <c r="L61" s="33">
        <v>0</v>
      </c>
      <c r="M61" s="32">
        <v>0</v>
      </c>
      <c r="N61" s="33">
        <v>0</v>
      </c>
      <c r="O61" s="34">
        <v>0</v>
      </c>
      <c r="P61" s="35">
        <v>20</v>
      </c>
      <c r="Q61" s="207">
        <v>0.0001665584037042589</v>
      </c>
    </row>
    <row r="62" spans="1:17" ht="15">
      <c r="A62" s="48" t="s">
        <v>84</v>
      </c>
      <c r="B62" s="31">
        <v>8</v>
      </c>
      <c r="C62" s="32">
        <v>0.0005920224968548805</v>
      </c>
      <c r="D62" s="33">
        <v>200</v>
      </c>
      <c r="E62" s="32">
        <v>0.008705493166187864</v>
      </c>
      <c r="F62" s="33">
        <v>205</v>
      </c>
      <c r="G62" s="32">
        <v>0.019096413600372612</v>
      </c>
      <c r="H62" s="33">
        <v>160</v>
      </c>
      <c r="I62" s="32">
        <v>0.005981308411214953</v>
      </c>
      <c r="J62" s="33">
        <v>0</v>
      </c>
      <c r="K62" s="32">
        <v>0</v>
      </c>
      <c r="L62" s="33">
        <v>0</v>
      </c>
      <c r="M62" s="32">
        <v>0</v>
      </c>
      <c r="N62" s="33">
        <v>0</v>
      </c>
      <c r="O62" s="34">
        <v>0</v>
      </c>
      <c r="P62" s="35">
        <v>573</v>
      </c>
      <c r="Q62" s="207">
        <v>0.004771898266127017</v>
      </c>
    </row>
    <row r="63" spans="1:17" ht="15">
      <c r="A63" s="48" t="s">
        <v>85</v>
      </c>
      <c r="B63" s="31">
        <v>0</v>
      </c>
      <c r="C63" s="32">
        <v>0</v>
      </c>
      <c r="D63" s="33">
        <v>0</v>
      </c>
      <c r="E63" s="32">
        <v>0</v>
      </c>
      <c r="F63" s="33">
        <v>0</v>
      </c>
      <c r="G63" s="32">
        <v>0</v>
      </c>
      <c r="H63" s="33">
        <v>5</v>
      </c>
      <c r="I63" s="32">
        <v>0.00018691588785046728</v>
      </c>
      <c r="J63" s="33">
        <v>9</v>
      </c>
      <c r="K63" s="32">
        <v>0.0009170572651314449</v>
      </c>
      <c r="L63" s="33">
        <v>6</v>
      </c>
      <c r="M63" s="32">
        <v>0.00017205781142463867</v>
      </c>
      <c r="N63" s="33">
        <v>0</v>
      </c>
      <c r="O63" s="34">
        <v>0</v>
      </c>
      <c r="P63" s="35">
        <v>20</v>
      </c>
      <c r="Q63" s="207">
        <v>0.0001665584037042589</v>
      </c>
    </row>
    <row r="64" spans="1:17" ht="15">
      <c r="A64" s="48" t="s">
        <v>86</v>
      </c>
      <c r="B64" s="31">
        <v>15</v>
      </c>
      <c r="C64" s="32">
        <v>0.001110042181602901</v>
      </c>
      <c r="D64" s="33">
        <v>35</v>
      </c>
      <c r="E64" s="32">
        <v>0.0015234613040828763</v>
      </c>
      <c r="F64" s="33">
        <v>10</v>
      </c>
      <c r="G64" s="32">
        <v>0.0009315323707498836</v>
      </c>
      <c r="H64" s="33">
        <v>17</v>
      </c>
      <c r="I64" s="32">
        <v>0.0006355140186915888</v>
      </c>
      <c r="J64" s="33">
        <v>0</v>
      </c>
      <c r="K64" s="32">
        <v>0</v>
      </c>
      <c r="L64" s="33">
        <v>0</v>
      </c>
      <c r="M64" s="32">
        <v>0</v>
      </c>
      <c r="N64" s="33">
        <v>0</v>
      </c>
      <c r="O64" s="34">
        <v>0</v>
      </c>
      <c r="P64" s="35">
        <v>77</v>
      </c>
      <c r="Q64" s="207">
        <v>0.0006412498542613967</v>
      </c>
    </row>
    <row r="65" spans="1:17" ht="15">
      <c r="A65" s="48" t="s">
        <v>87</v>
      </c>
      <c r="B65" s="31">
        <v>43</v>
      </c>
      <c r="C65" s="32">
        <v>0.0031821209205949827</v>
      </c>
      <c r="D65" s="33">
        <v>83</v>
      </c>
      <c r="E65" s="32">
        <v>0.003612779663967964</v>
      </c>
      <c r="F65" s="33">
        <v>49</v>
      </c>
      <c r="G65" s="32">
        <v>0.0045645086166744295</v>
      </c>
      <c r="H65" s="33">
        <v>341</v>
      </c>
      <c r="I65" s="32">
        <v>0.01274766355140187</v>
      </c>
      <c r="J65" s="33">
        <v>179</v>
      </c>
      <c r="K65" s="32">
        <v>0.018239250050947627</v>
      </c>
      <c r="L65" s="33">
        <v>228</v>
      </c>
      <c r="M65" s="32">
        <v>0.00653819683413627</v>
      </c>
      <c r="N65" s="33">
        <v>0</v>
      </c>
      <c r="O65" s="34">
        <v>0</v>
      </c>
      <c r="P65" s="35">
        <v>923</v>
      </c>
      <c r="Q65" s="207">
        <v>0.007686670330951548</v>
      </c>
    </row>
    <row r="66" spans="1:17" ht="15">
      <c r="A66" s="48" t="s">
        <v>88</v>
      </c>
      <c r="B66" s="31">
        <v>10</v>
      </c>
      <c r="C66" s="32">
        <v>0.0007400281210686006</v>
      </c>
      <c r="D66" s="33">
        <v>17</v>
      </c>
      <c r="E66" s="32">
        <v>0.0007399669191259685</v>
      </c>
      <c r="F66" s="33">
        <v>6</v>
      </c>
      <c r="G66" s="32">
        <v>0.0005589194224499301</v>
      </c>
      <c r="H66" s="33">
        <v>24</v>
      </c>
      <c r="I66" s="32">
        <v>0.000897196261682243</v>
      </c>
      <c r="J66" s="33">
        <v>7</v>
      </c>
      <c r="K66" s="32">
        <v>0.0007132667617689016</v>
      </c>
      <c r="L66" s="33">
        <v>2</v>
      </c>
      <c r="M66" s="32">
        <v>5.735260380821289E-05</v>
      </c>
      <c r="N66" s="33">
        <v>0</v>
      </c>
      <c r="O66" s="34">
        <v>0</v>
      </c>
      <c r="P66" s="35">
        <v>66</v>
      </c>
      <c r="Q66" s="207">
        <v>0.0005496427322240543</v>
      </c>
    </row>
    <row r="67" spans="1:17" ht="15">
      <c r="A67" s="260" t="s">
        <v>281</v>
      </c>
      <c r="B67" s="31">
        <v>6</v>
      </c>
      <c r="C67" s="32">
        <v>0.0004440168726411604</v>
      </c>
      <c r="D67" s="33">
        <v>5</v>
      </c>
      <c r="E67" s="32">
        <v>0.00021763732915469663</v>
      </c>
      <c r="F67" s="33">
        <v>2</v>
      </c>
      <c r="G67" s="32">
        <v>0.0001863064741499767</v>
      </c>
      <c r="H67" s="33">
        <v>6</v>
      </c>
      <c r="I67" s="32">
        <v>0.00022429906542056075</v>
      </c>
      <c r="J67" s="33">
        <v>0</v>
      </c>
      <c r="K67" s="32">
        <v>0</v>
      </c>
      <c r="L67" s="33">
        <v>0</v>
      </c>
      <c r="M67" s="32">
        <v>0</v>
      </c>
      <c r="N67" s="33">
        <v>0</v>
      </c>
      <c r="O67" s="34">
        <v>0</v>
      </c>
      <c r="P67" s="35">
        <v>19</v>
      </c>
      <c r="Q67" s="207">
        <v>0.00015823048351904596</v>
      </c>
    </row>
    <row r="68" spans="1:17" ht="15">
      <c r="A68" s="48" t="s">
        <v>89</v>
      </c>
      <c r="B68" s="31">
        <v>0</v>
      </c>
      <c r="C68" s="32">
        <v>0</v>
      </c>
      <c r="D68" s="33">
        <v>0</v>
      </c>
      <c r="E68" s="32">
        <v>0</v>
      </c>
      <c r="F68" s="33">
        <v>0</v>
      </c>
      <c r="G68" s="32">
        <v>0</v>
      </c>
      <c r="H68" s="33">
        <v>0</v>
      </c>
      <c r="I68" s="32">
        <v>0</v>
      </c>
      <c r="J68" s="33">
        <v>0</v>
      </c>
      <c r="K68" s="32">
        <v>0</v>
      </c>
      <c r="L68" s="33">
        <v>1</v>
      </c>
      <c r="M68" s="32">
        <v>2.8676301904106445E-05</v>
      </c>
      <c r="N68" s="33">
        <v>0</v>
      </c>
      <c r="O68" s="34">
        <v>0</v>
      </c>
      <c r="P68" s="35">
        <v>1</v>
      </c>
      <c r="Q68" s="207">
        <v>8.327920185212944E-06</v>
      </c>
    </row>
    <row r="69" spans="1:17" ht="15">
      <c r="A69" s="48" t="s">
        <v>90</v>
      </c>
      <c r="B69" s="31">
        <v>1005</v>
      </c>
      <c r="C69" s="32">
        <v>0.07437282616739437</v>
      </c>
      <c r="D69" s="33">
        <v>923</v>
      </c>
      <c r="E69" s="32">
        <v>0.04017585096195699</v>
      </c>
      <c r="F69" s="33">
        <v>228</v>
      </c>
      <c r="G69" s="32">
        <v>0.021238938053097345</v>
      </c>
      <c r="H69" s="33">
        <v>510</v>
      </c>
      <c r="I69" s="32">
        <v>0.019065420560747663</v>
      </c>
      <c r="J69" s="33">
        <v>218</v>
      </c>
      <c r="K69" s="32">
        <v>0.02221316486651722</v>
      </c>
      <c r="L69" s="33">
        <v>228</v>
      </c>
      <c r="M69" s="32">
        <v>0.00653819683413627</v>
      </c>
      <c r="N69" s="33">
        <v>0</v>
      </c>
      <c r="O69" s="34">
        <v>0</v>
      </c>
      <c r="P69" s="35">
        <v>3112</v>
      </c>
      <c r="Q69" s="207">
        <v>0.025916487616382683</v>
      </c>
    </row>
    <row r="70" spans="1:17" ht="15">
      <c r="A70" s="48" t="s">
        <v>91</v>
      </c>
      <c r="B70" s="31">
        <v>10</v>
      </c>
      <c r="C70" s="32">
        <v>0.0007400281210686006</v>
      </c>
      <c r="D70" s="33">
        <v>19</v>
      </c>
      <c r="E70" s="32">
        <v>0.0008270218507878471</v>
      </c>
      <c r="F70" s="33">
        <v>7</v>
      </c>
      <c r="G70" s="32">
        <v>0.0006520726595249185</v>
      </c>
      <c r="H70" s="33">
        <v>0</v>
      </c>
      <c r="I70" s="32">
        <v>0</v>
      </c>
      <c r="J70" s="33">
        <v>0</v>
      </c>
      <c r="K70" s="32">
        <v>0</v>
      </c>
      <c r="L70" s="33">
        <v>0</v>
      </c>
      <c r="M70" s="32">
        <v>0</v>
      </c>
      <c r="N70" s="33">
        <v>0</v>
      </c>
      <c r="O70" s="34">
        <v>0</v>
      </c>
      <c r="P70" s="35">
        <v>36</v>
      </c>
      <c r="Q70" s="207">
        <v>0.00029980512666766604</v>
      </c>
    </row>
    <row r="71" spans="1:17" ht="15">
      <c r="A71" s="48" t="s">
        <v>92</v>
      </c>
      <c r="B71" s="31">
        <v>43</v>
      </c>
      <c r="C71" s="32">
        <v>0.0031821209205949827</v>
      </c>
      <c r="D71" s="33">
        <v>48</v>
      </c>
      <c r="E71" s="32">
        <v>0.0020893183598850876</v>
      </c>
      <c r="F71" s="33">
        <v>38</v>
      </c>
      <c r="G71" s="32">
        <v>0.0035398230088495575</v>
      </c>
      <c r="H71" s="33">
        <v>40</v>
      </c>
      <c r="I71" s="32">
        <v>0.0014953271028037382</v>
      </c>
      <c r="J71" s="33">
        <v>32</v>
      </c>
      <c r="K71" s="32">
        <v>0.0032606480538006927</v>
      </c>
      <c r="L71" s="33">
        <v>4</v>
      </c>
      <c r="M71" s="32">
        <v>0.00011470520761642578</v>
      </c>
      <c r="N71" s="33">
        <v>0</v>
      </c>
      <c r="O71" s="34">
        <v>0</v>
      </c>
      <c r="P71" s="35">
        <v>205</v>
      </c>
      <c r="Q71" s="207">
        <v>0.0017072236379686537</v>
      </c>
    </row>
    <row r="72" spans="1:17" ht="15">
      <c r="A72" s="48" t="s">
        <v>93</v>
      </c>
      <c r="B72" s="31">
        <v>2</v>
      </c>
      <c r="C72" s="32">
        <v>0.00014800562421372012</v>
      </c>
      <c r="D72" s="33">
        <v>5</v>
      </c>
      <c r="E72" s="32">
        <v>0.00021763732915469663</v>
      </c>
      <c r="F72" s="33">
        <v>1</v>
      </c>
      <c r="G72" s="32">
        <v>9.315323707498835E-05</v>
      </c>
      <c r="H72" s="33">
        <v>13</v>
      </c>
      <c r="I72" s="32">
        <v>0.00048598130841121494</v>
      </c>
      <c r="J72" s="33">
        <v>0</v>
      </c>
      <c r="K72" s="32">
        <v>0</v>
      </c>
      <c r="L72" s="33">
        <v>78</v>
      </c>
      <c r="M72" s="32">
        <v>0.002236751548520303</v>
      </c>
      <c r="N72" s="33">
        <v>0</v>
      </c>
      <c r="O72" s="34">
        <v>0</v>
      </c>
      <c r="P72" s="35">
        <v>99</v>
      </c>
      <c r="Q72" s="207">
        <v>0.0008244640983360816</v>
      </c>
    </row>
    <row r="73" spans="1:17" ht="15">
      <c r="A73" s="48" t="s">
        <v>94</v>
      </c>
      <c r="B73" s="31">
        <v>22</v>
      </c>
      <c r="C73" s="32">
        <v>0.0016280618663509214</v>
      </c>
      <c r="D73" s="33">
        <v>11</v>
      </c>
      <c r="E73" s="32">
        <v>0.0004788021241403326</v>
      </c>
      <c r="F73" s="33">
        <v>3</v>
      </c>
      <c r="G73" s="32">
        <v>0.00027945971122496507</v>
      </c>
      <c r="H73" s="33">
        <v>14</v>
      </c>
      <c r="I73" s="32">
        <v>0.0005233644859813084</v>
      </c>
      <c r="J73" s="33">
        <v>0</v>
      </c>
      <c r="K73" s="32">
        <v>0</v>
      </c>
      <c r="L73" s="33">
        <v>0</v>
      </c>
      <c r="M73" s="32">
        <v>0</v>
      </c>
      <c r="N73" s="33">
        <v>0</v>
      </c>
      <c r="O73" s="34">
        <v>0</v>
      </c>
      <c r="P73" s="35">
        <v>50</v>
      </c>
      <c r="Q73" s="207">
        <v>0.00041639600926064724</v>
      </c>
    </row>
    <row r="74" spans="1:17" ht="15">
      <c r="A74" s="48" t="s">
        <v>95</v>
      </c>
      <c r="B74" s="31">
        <v>0</v>
      </c>
      <c r="C74" s="32">
        <v>0</v>
      </c>
      <c r="D74" s="33">
        <v>0</v>
      </c>
      <c r="E74" s="32">
        <v>0</v>
      </c>
      <c r="F74" s="33">
        <v>0</v>
      </c>
      <c r="G74" s="32">
        <v>0</v>
      </c>
      <c r="H74" s="33">
        <v>0</v>
      </c>
      <c r="I74" s="32">
        <v>0</v>
      </c>
      <c r="J74" s="33">
        <v>0</v>
      </c>
      <c r="K74" s="32">
        <v>0</v>
      </c>
      <c r="L74" s="33">
        <v>0</v>
      </c>
      <c r="M74" s="32">
        <v>0</v>
      </c>
      <c r="N74" s="33">
        <v>0</v>
      </c>
      <c r="O74" s="34">
        <v>0</v>
      </c>
      <c r="P74" s="35">
        <v>0</v>
      </c>
      <c r="Q74" s="207">
        <v>0</v>
      </c>
    </row>
    <row r="75" spans="1:17" ht="15">
      <c r="A75" s="48" t="s">
        <v>96</v>
      </c>
      <c r="B75" s="31">
        <v>0</v>
      </c>
      <c r="C75" s="32">
        <v>0</v>
      </c>
      <c r="D75" s="33">
        <v>0</v>
      </c>
      <c r="E75" s="32">
        <v>0</v>
      </c>
      <c r="F75" s="33">
        <v>0</v>
      </c>
      <c r="G75" s="32">
        <v>0</v>
      </c>
      <c r="H75" s="33">
        <v>0</v>
      </c>
      <c r="I75" s="32">
        <v>0</v>
      </c>
      <c r="J75" s="33">
        <v>0</v>
      </c>
      <c r="K75" s="32">
        <v>0</v>
      </c>
      <c r="L75" s="33">
        <v>0</v>
      </c>
      <c r="M75" s="32">
        <v>0</v>
      </c>
      <c r="N75" s="33">
        <v>0</v>
      </c>
      <c r="O75" s="34">
        <v>0</v>
      </c>
      <c r="P75" s="35">
        <v>0</v>
      </c>
      <c r="Q75" s="207">
        <v>0</v>
      </c>
    </row>
    <row r="76" spans="1:17" ht="15">
      <c r="A76" s="48" t="s">
        <v>97</v>
      </c>
      <c r="B76" s="31">
        <v>0</v>
      </c>
      <c r="C76" s="32">
        <v>0</v>
      </c>
      <c r="D76" s="33">
        <v>5</v>
      </c>
      <c r="E76" s="32">
        <v>0.00021763732915469663</v>
      </c>
      <c r="F76" s="33">
        <v>0</v>
      </c>
      <c r="G76" s="32">
        <v>0</v>
      </c>
      <c r="H76" s="33">
        <v>17</v>
      </c>
      <c r="I76" s="32">
        <v>0.0006355140186915888</v>
      </c>
      <c r="J76" s="33">
        <v>17</v>
      </c>
      <c r="K76" s="32">
        <v>0.0017322192785816182</v>
      </c>
      <c r="L76" s="33">
        <v>244</v>
      </c>
      <c r="M76" s="32">
        <v>0.006997017664601973</v>
      </c>
      <c r="N76" s="33">
        <v>0</v>
      </c>
      <c r="O76" s="34">
        <v>0</v>
      </c>
      <c r="P76" s="35">
        <v>283</v>
      </c>
      <c r="Q76" s="207">
        <v>0.0023568014124152633</v>
      </c>
    </row>
    <row r="77" spans="1:17" ht="15">
      <c r="A77" s="48" t="s">
        <v>98</v>
      </c>
      <c r="B77" s="31">
        <v>0</v>
      </c>
      <c r="C77" s="32">
        <v>0</v>
      </c>
      <c r="D77" s="33">
        <v>5</v>
      </c>
      <c r="E77" s="32">
        <v>0.00021763732915469663</v>
      </c>
      <c r="F77" s="33">
        <v>97</v>
      </c>
      <c r="G77" s="32">
        <v>0.00903586399627387</v>
      </c>
      <c r="H77" s="33">
        <v>369</v>
      </c>
      <c r="I77" s="32">
        <v>0.013794392523364486</v>
      </c>
      <c r="J77" s="33">
        <v>221</v>
      </c>
      <c r="K77" s="32">
        <v>0.022518850621561035</v>
      </c>
      <c r="L77" s="33">
        <v>977</v>
      </c>
      <c r="M77" s="32">
        <v>0.028016746960312</v>
      </c>
      <c r="N77" s="33">
        <v>0</v>
      </c>
      <c r="O77" s="34">
        <v>0</v>
      </c>
      <c r="P77" s="35">
        <v>1669</v>
      </c>
      <c r="Q77" s="207">
        <v>0.013899298789120405</v>
      </c>
    </row>
    <row r="78" spans="1:17" ht="15">
      <c r="A78" s="48" t="s">
        <v>99</v>
      </c>
      <c r="B78" s="31">
        <v>0</v>
      </c>
      <c r="C78" s="32">
        <v>0</v>
      </c>
      <c r="D78" s="33">
        <v>0</v>
      </c>
      <c r="E78" s="32">
        <v>0</v>
      </c>
      <c r="F78" s="33">
        <v>0</v>
      </c>
      <c r="G78" s="32">
        <v>0</v>
      </c>
      <c r="H78" s="33">
        <v>0</v>
      </c>
      <c r="I78" s="32">
        <v>0</v>
      </c>
      <c r="J78" s="33">
        <v>27</v>
      </c>
      <c r="K78" s="32">
        <v>0.0027511717953943348</v>
      </c>
      <c r="L78" s="33">
        <v>363</v>
      </c>
      <c r="M78" s="32">
        <v>0.01040949759119064</v>
      </c>
      <c r="N78" s="33">
        <v>0</v>
      </c>
      <c r="O78" s="34">
        <v>0</v>
      </c>
      <c r="P78" s="35">
        <v>390</v>
      </c>
      <c r="Q78" s="207">
        <v>0.0032478888722330484</v>
      </c>
    </row>
    <row r="79" spans="1:17" ht="15">
      <c r="A79" s="48" t="s">
        <v>100</v>
      </c>
      <c r="B79" s="31">
        <v>46</v>
      </c>
      <c r="C79" s="32">
        <v>0.0034041293569155627</v>
      </c>
      <c r="D79" s="33">
        <v>10</v>
      </c>
      <c r="E79" s="32">
        <v>0.00043527465830939325</v>
      </c>
      <c r="F79" s="33">
        <v>10</v>
      </c>
      <c r="G79" s="32">
        <v>0.0009315323707498836</v>
      </c>
      <c r="H79" s="33">
        <v>18</v>
      </c>
      <c r="I79" s="32">
        <v>0.0006728971962616822</v>
      </c>
      <c r="J79" s="33">
        <v>21</v>
      </c>
      <c r="K79" s="32">
        <v>0.0021398002853067048</v>
      </c>
      <c r="L79" s="33">
        <v>17</v>
      </c>
      <c r="M79" s="32">
        <v>0.0004874971323698096</v>
      </c>
      <c r="N79" s="33">
        <v>0</v>
      </c>
      <c r="O79" s="34">
        <v>0</v>
      </c>
      <c r="P79" s="35">
        <v>122</v>
      </c>
      <c r="Q79" s="207">
        <v>0.0010160062625959793</v>
      </c>
    </row>
    <row r="80" spans="1:17" ht="15">
      <c r="A80" s="48" t="s">
        <v>101</v>
      </c>
      <c r="B80" s="31">
        <v>61</v>
      </c>
      <c r="C80" s="32">
        <v>0.004514171538518463</v>
      </c>
      <c r="D80" s="33">
        <v>30</v>
      </c>
      <c r="E80" s="32">
        <v>0.0013058239749281796</v>
      </c>
      <c r="F80" s="33">
        <v>3</v>
      </c>
      <c r="G80" s="32">
        <v>0.00027945971122496507</v>
      </c>
      <c r="H80" s="33">
        <v>2</v>
      </c>
      <c r="I80" s="32">
        <v>7.476635514018692E-05</v>
      </c>
      <c r="J80" s="33">
        <v>10</v>
      </c>
      <c r="K80" s="32">
        <v>0.0010189525168127166</v>
      </c>
      <c r="L80" s="33">
        <v>0</v>
      </c>
      <c r="M80" s="32">
        <v>0</v>
      </c>
      <c r="N80" s="33">
        <v>0</v>
      </c>
      <c r="O80" s="34">
        <v>0</v>
      </c>
      <c r="P80" s="35">
        <v>106</v>
      </c>
      <c r="Q80" s="207">
        <v>0.0008827595396325721</v>
      </c>
    </row>
    <row r="81" spans="1:17" ht="15">
      <c r="A81" s="48" t="s">
        <v>102</v>
      </c>
      <c r="B81" s="31">
        <v>2</v>
      </c>
      <c r="C81" s="32">
        <v>0.00014800562421372012</v>
      </c>
      <c r="D81" s="33">
        <v>8</v>
      </c>
      <c r="E81" s="32">
        <v>0.0003482197266475146</v>
      </c>
      <c r="F81" s="33">
        <v>13</v>
      </c>
      <c r="G81" s="32">
        <v>0.0012109920819748487</v>
      </c>
      <c r="H81" s="33">
        <v>102</v>
      </c>
      <c r="I81" s="32">
        <v>0.0038130841121495327</v>
      </c>
      <c r="J81" s="33">
        <v>13</v>
      </c>
      <c r="K81" s="32">
        <v>0.0013246382718565316</v>
      </c>
      <c r="L81" s="33">
        <v>302</v>
      </c>
      <c r="M81" s="32">
        <v>0.008660243175040147</v>
      </c>
      <c r="N81" s="33">
        <v>0</v>
      </c>
      <c r="O81" s="34">
        <v>0</v>
      </c>
      <c r="P81" s="35">
        <v>440</v>
      </c>
      <c r="Q81" s="207">
        <v>0.0036642848814936956</v>
      </c>
    </row>
    <row r="82" spans="1:17" ht="15">
      <c r="A82" s="48" t="s">
        <v>288</v>
      </c>
      <c r="B82" s="31">
        <v>1</v>
      </c>
      <c r="C82" s="32">
        <v>7.400281210686006E-05</v>
      </c>
      <c r="D82" s="33">
        <v>0</v>
      </c>
      <c r="E82" s="32">
        <v>0</v>
      </c>
      <c r="F82" s="33">
        <v>0</v>
      </c>
      <c r="G82" s="32">
        <v>0</v>
      </c>
      <c r="H82" s="33">
        <v>5</v>
      </c>
      <c r="I82" s="32">
        <v>0.00018691588785046728</v>
      </c>
      <c r="J82" s="33">
        <v>7</v>
      </c>
      <c r="K82" s="32">
        <v>0.0007132667617689016</v>
      </c>
      <c r="L82" s="33">
        <v>0</v>
      </c>
      <c r="M82" s="32">
        <v>0</v>
      </c>
      <c r="N82" s="33">
        <v>0</v>
      </c>
      <c r="O82" s="34">
        <v>0</v>
      </c>
      <c r="P82" s="35">
        <v>13</v>
      </c>
      <c r="Q82" s="207">
        <v>0.00010826296240776828</v>
      </c>
    </row>
    <row r="83" spans="1:17" ht="15">
      <c r="A83" s="48" t="s">
        <v>103</v>
      </c>
      <c r="B83" s="31">
        <v>4</v>
      </c>
      <c r="C83" s="32">
        <v>0.00029601124842744024</v>
      </c>
      <c r="D83" s="33">
        <v>46</v>
      </c>
      <c r="E83" s="32">
        <v>0.002002263428223209</v>
      </c>
      <c r="F83" s="33">
        <v>30</v>
      </c>
      <c r="G83" s="32">
        <v>0.0027945971122496508</v>
      </c>
      <c r="H83" s="33">
        <v>170</v>
      </c>
      <c r="I83" s="32">
        <v>0.006355140186915888</v>
      </c>
      <c r="J83" s="33">
        <v>13</v>
      </c>
      <c r="K83" s="32">
        <v>0.0013246382718565316</v>
      </c>
      <c r="L83" s="33">
        <v>395</v>
      </c>
      <c r="M83" s="32">
        <v>0.011327139252122047</v>
      </c>
      <c r="N83" s="33">
        <v>0</v>
      </c>
      <c r="O83" s="34">
        <v>0</v>
      </c>
      <c r="P83" s="35">
        <v>658</v>
      </c>
      <c r="Q83" s="207">
        <v>0.005479771481870118</v>
      </c>
    </row>
    <row r="84" spans="1:17" ht="15">
      <c r="A84" s="48" t="s">
        <v>104</v>
      </c>
      <c r="B84" s="31">
        <v>1</v>
      </c>
      <c r="C84" s="32">
        <v>7.400281210686006E-05</v>
      </c>
      <c r="D84" s="33">
        <v>37</v>
      </c>
      <c r="E84" s="32">
        <v>0.0016105162357447549</v>
      </c>
      <c r="F84" s="33">
        <v>33</v>
      </c>
      <c r="G84" s="32">
        <v>0.0030740568234746157</v>
      </c>
      <c r="H84" s="33">
        <v>343</v>
      </c>
      <c r="I84" s="32">
        <v>0.012822429906542056</v>
      </c>
      <c r="J84" s="33">
        <v>71</v>
      </c>
      <c r="K84" s="32">
        <v>0.0072345628693702875</v>
      </c>
      <c r="L84" s="33">
        <v>1263</v>
      </c>
      <c r="M84" s="32">
        <v>0.036218169304886444</v>
      </c>
      <c r="N84" s="33">
        <v>0</v>
      </c>
      <c r="O84" s="34">
        <v>0</v>
      </c>
      <c r="P84" s="35">
        <v>1748</v>
      </c>
      <c r="Q84" s="207">
        <v>0.014557204483752228</v>
      </c>
    </row>
    <row r="85" spans="1:17" ht="15">
      <c r="A85" s="48" t="s">
        <v>105</v>
      </c>
      <c r="B85" s="31">
        <v>45</v>
      </c>
      <c r="C85" s="32">
        <v>0.0033301265448087026</v>
      </c>
      <c r="D85" s="33">
        <v>562</v>
      </c>
      <c r="E85" s="32">
        <v>0.0244624357969879</v>
      </c>
      <c r="F85" s="33">
        <v>453</v>
      </c>
      <c r="G85" s="32">
        <v>0.042198416394969726</v>
      </c>
      <c r="H85" s="33">
        <v>1484</v>
      </c>
      <c r="I85" s="32">
        <v>0.05547663551401869</v>
      </c>
      <c r="J85" s="33">
        <v>371</v>
      </c>
      <c r="K85" s="32">
        <v>0.037803138373751786</v>
      </c>
      <c r="L85" s="33">
        <v>564</v>
      </c>
      <c r="M85" s="32">
        <v>0.016173434273916036</v>
      </c>
      <c r="N85" s="33">
        <v>0</v>
      </c>
      <c r="O85" s="34">
        <v>0</v>
      </c>
      <c r="P85" s="35">
        <v>3479</v>
      </c>
      <c r="Q85" s="207">
        <v>0.028972834324355837</v>
      </c>
    </row>
    <row r="86" spans="1:17" ht="15">
      <c r="A86" s="48" t="s">
        <v>106</v>
      </c>
      <c r="B86" s="31">
        <v>17</v>
      </c>
      <c r="C86" s="32">
        <v>0.001258047805816621</v>
      </c>
      <c r="D86" s="33">
        <v>14</v>
      </c>
      <c r="E86" s="32">
        <v>0.0006093845216331506</v>
      </c>
      <c r="F86" s="33">
        <v>0</v>
      </c>
      <c r="G86" s="32">
        <v>0</v>
      </c>
      <c r="H86" s="33">
        <v>0</v>
      </c>
      <c r="I86" s="32">
        <v>0</v>
      </c>
      <c r="J86" s="33">
        <v>13</v>
      </c>
      <c r="K86" s="32">
        <v>0.0013246382718565316</v>
      </c>
      <c r="L86" s="33">
        <v>0</v>
      </c>
      <c r="M86" s="32">
        <v>0</v>
      </c>
      <c r="N86" s="33">
        <v>0</v>
      </c>
      <c r="O86" s="34">
        <v>0</v>
      </c>
      <c r="P86" s="35">
        <v>44</v>
      </c>
      <c r="Q86" s="207">
        <v>0.0003664284881493696</v>
      </c>
    </row>
    <row r="87" spans="1:17" ht="15">
      <c r="A87" s="48" t="s">
        <v>107</v>
      </c>
      <c r="B87" s="31">
        <v>3</v>
      </c>
      <c r="C87" s="32">
        <v>0.0002220084363205802</v>
      </c>
      <c r="D87" s="33">
        <v>7</v>
      </c>
      <c r="E87" s="32">
        <v>0.0003046922608165753</v>
      </c>
      <c r="F87" s="33">
        <v>4</v>
      </c>
      <c r="G87" s="32">
        <v>0.0003726129482999534</v>
      </c>
      <c r="H87" s="33">
        <v>12</v>
      </c>
      <c r="I87" s="32">
        <v>0.0004485981308411215</v>
      </c>
      <c r="J87" s="33">
        <v>26</v>
      </c>
      <c r="K87" s="32">
        <v>0.002649276543713063</v>
      </c>
      <c r="L87" s="33">
        <v>35</v>
      </c>
      <c r="M87" s="32">
        <v>0.0010036705666437256</v>
      </c>
      <c r="N87" s="33">
        <v>0</v>
      </c>
      <c r="O87" s="34">
        <v>0</v>
      </c>
      <c r="P87" s="35">
        <v>87</v>
      </c>
      <c r="Q87" s="207">
        <v>0.0007245290561135262</v>
      </c>
    </row>
    <row r="88" spans="1:17" ht="15">
      <c r="A88" s="48" t="s">
        <v>108</v>
      </c>
      <c r="B88" s="31">
        <v>102</v>
      </c>
      <c r="C88" s="32">
        <v>0.007548286834899726</v>
      </c>
      <c r="D88" s="33">
        <v>495</v>
      </c>
      <c r="E88" s="32">
        <v>0.021546095586314963</v>
      </c>
      <c r="F88" s="33">
        <v>534</v>
      </c>
      <c r="G88" s="32">
        <v>0.049743828598043785</v>
      </c>
      <c r="H88" s="33">
        <v>2109</v>
      </c>
      <c r="I88" s="32">
        <v>0.0788411214953271</v>
      </c>
      <c r="J88" s="33">
        <v>1252</v>
      </c>
      <c r="K88" s="32">
        <v>0.12757285510495212</v>
      </c>
      <c r="L88" s="33">
        <v>10377</v>
      </c>
      <c r="M88" s="32">
        <v>0.2975739848589126</v>
      </c>
      <c r="N88" s="33">
        <v>0</v>
      </c>
      <c r="O88" s="34">
        <v>0</v>
      </c>
      <c r="P88" s="35">
        <v>14869</v>
      </c>
      <c r="Q88" s="207">
        <v>0.12382784523393128</v>
      </c>
    </row>
    <row r="89" spans="1:17" ht="15">
      <c r="A89" s="48" t="s">
        <v>109</v>
      </c>
      <c r="B89" s="31">
        <v>108</v>
      </c>
      <c r="C89" s="32">
        <v>0.007992303707540886</v>
      </c>
      <c r="D89" s="33">
        <v>17</v>
      </c>
      <c r="E89" s="32">
        <v>0.0007399669191259685</v>
      </c>
      <c r="F89" s="33">
        <v>1</v>
      </c>
      <c r="G89" s="32">
        <v>9.315323707498835E-05</v>
      </c>
      <c r="H89" s="33">
        <v>0</v>
      </c>
      <c r="I89" s="32">
        <v>0</v>
      </c>
      <c r="J89" s="33">
        <v>0</v>
      </c>
      <c r="K89" s="32">
        <v>0</v>
      </c>
      <c r="L89" s="33">
        <v>0</v>
      </c>
      <c r="M89" s="32">
        <v>0</v>
      </c>
      <c r="N89" s="33">
        <v>0</v>
      </c>
      <c r="O89" s="34">
        <v>0</v>
      </c>
      <c r="P89" s="35">
        <v>126</v>
      </c>
      <c r="Q89" s="207">
        <v>0.001049317943336831</v>
      </c>
    </row>
    <row r="90" spans="1:17" ht="15">
      <c r="A90" s="48" t="s">
        <v>110</v>
      </c>
      <c r="B90" s="31">
        <v>3</v>
      </c>
      <c r="C90" s="32">
        <v>0.0002220084363205802</v>
      </c>
      <c r="D90" s="33">
        <v>0</v>
      </c>
      <c r="E90" s="32">
        <v>0</v>
      </c>
      <c r="F90" s="33">
        <v>0</v>
      </c>
      <c r="G90" s="32">
        <v>0</v>
      </c>
      <c r="H90" s="33">
        <v>0</v>
      </c>
      <c r="I90" s="32">
        <v>0</v>
      </c>
      <c r="J90" s="33">
        <v>0</v>
      </c>
      <c r="K90" s="32">
        <v>0</v>
      </c>
      <c r="L90" s="33">
        <v>0</v>
      </c>
      <c r="M90" s="32">
        <v>0</v>
      </c>
      <c r="N90" s="33">
        <v>0</v>
      </c>
      <c r="O90" s="34">
        <v>0</v>
      </c>
      <c r="P90" s="35">
        <v>3</v>
      </c>
      <c r="Q90" s="207">
        <v>2.4983760555638835E-05</v>
      </c>
    </row>
    <row r="91" spans="1:17" ht="15">
      <c r="A91" s="48" t="s">
        <v>111</v>
      </c>
      <c r="B91" s="31">
        <v>0</v>
      </c>
      <c r="C91" s="32">
        <v>0</v>
      </c>
      <c r="D91" s="33">
        <v>1</v>
      </c>
      <c r="E91" s="32">
        <v>4.3527465830939325E-05</v>
      </c>
      <c r="F91" s="33">
        <v>0</v>
      </c>
      <c r="G91" s="32">
        <v>0</v>
      </c>
      <c r="H91" s="33">
        <v>6</v>
      </c>
      <c r="I91" s="32">
        <v>0.00022429906542056075</v>
      </c>
      <c r="J91" s="33">
        <v>0</v>
      </c>
      <c r="K91" s="32">
        <v>0</v>
      </c>
      <c r="L91" s="33">
        <v>9</v>
      </c>
      <c r="M91" s="32">
        <v>0.00025808671713695803</v>
      </c>
      <c r="N91" s="33">
        <v>0</v>
      </c>
      <c r="O91" s="34">
        <v>0</v>
      </c>
      <c r="P91" s="35">
        <v>16</v>
      </c>
      <c r="Q91" s="207">
        <v>0.0001332467229634071</v>
      </c>
    </row>
    <row r="92" spans="1:17" ht="15">
      <c r="A92" s="48" t="s">
        <v>112</v>
      </c>
      <c r="B92" s="31">
        <v>4</v>
      </c>
      <c r="C92" s="32">
        <v>0.00029601124842744024</v>
      </c>
      <c r="D92" s="33">
        <v>7</v>
      </c>
      <c r="E92" s="32">
        <v>0.0003046922608165753</v>
      </c>
      <c r="F92" s="33">
        <v>1</v>
      </c>
      <c r="G92" s="32">
        <v>9.315323707498835E-05</v>
      </c>
      <c r="H92" s="33">
        <v>4</v>
      </c>
      <c r="I92" s="32">
        <v>0.00014953271028037384</v>
      </c>
      <c r="J92" s="33">
        <v>33</v>
      </c>
      <c r="K92" s="32">
        <v>0.0033625433054819643</v>
      </c>
      <c r="L92" s="33">
        <v>223</v>
      </c>
      <c r="M92" s="32">
        <v>0.006394815324615738</v>
      </c>
      <c r="N92" s="33">
        <v>0</v>
      </c>
      <c r="O92" s="34">
        <v>0</v>
      </c>
      <c r="P92" s="35">
        <v>272</v>
      </c>
      <c r="Q92" s="207">
        <v>0.002265194290377921</v>
      </c>
    </row>
    <row r="93" spans="1:17" ht="15">
      <c r="A93" s="48" t="s">
        <v>113</v>
      </c>
      <c r="B93" s="31">
        <v>2</v>
      </c>
      <c r="C93" s="32">
        <v>0.00014800562421372012</v>
      </c>
      <c r="D93" s="33">
        <v>117</v>
      </c>
      <c r="E93" s="32">
        <v>0.005092713502219901</v>
      </c>
      <c r="F93" s="33">
        <v>270</v>
      </c>
      <c r="G93" s="32">
        <v>0.025151374010246856</v>
      </c>
      <c r="H93" s="33">
        <v>1624</v>
      </c>
      <c r="I93" s="32">
        <v>0.060710280373831776</v>
      </c>
      <c r="J93" s="33">
        <v>501</v>
      </c>
      <c r="K93" s="32">
        <v>0.0510495210923171</v>
      </c>
      <c r="L93" s="33">
        <v>341</v>
      </c>
      <c r="M93" s="32">
        <v>0.009778618949300297</v>
      </c>
      <c r="N93" s="33">
        <v>0</v>
      </c>
      <c r="O93" s="34">
        <v>0</v>
      </c>
      <c r="P93" s="35">
        <v>2855</v>
      </c>
      <c r="Q93" s="207">
        <v>0.023776212128782958</v>
      </c>
    </row>
    <row r="94" spans="1:17" ht="15">
      <c r="A94" s="48" t="s">
        <v>114</v>
      </c>
      <c r="B94" s="31">
        <v>0</v>
      </c>
      <c r="C94" s="32">
        <v>0</v>
      </c>
      <c r="D94" s="33">
        <v>0</v>
      </c>
      <c r="E94" s="32">
        <v>0</v>
      </c>
      <c r="F94" s="33">
        <v>0</v>
      </c>
      <c r="G94" s="32">
        <v>0</v>
      </c>
      <c r="H94" s="33">
        <v>312</v>
      </c>
      <c r="I94" s="32">
        <v>0.011663551401869159</v>
      </c>
      <c r="J94" s="33">
        <v>0</v>
      </c>
      <c r="K94" s="32">
        <v>0</v>
      </c>
      <c r="L94" s="33">
        <v>645</v>
      </c>
      <c r="M94" s="32">
        <v>0.018496214728148656</v>
      </c>
      <c r="N94" s="33">
        <v>0</v>
      </c>
      <c r="O94" s="34">
        <v>0</v>
      </c>
      <c r="P94" s="35">
        <v>957</v>
      </c>
      <c r="Q94" s="207">
        <v>0.007969819617248788</v>
      </c>
    </row>
    <row r="95" spans="1:17" ht="15">
      <c r="A95" s="48" t="s">
        <v>115</v>
      </c>
      <c r="B95" s="31">
        <v>192</v>
      </c>
      <c r="C95" s="32">
        <v>0.014208539924517132</v>
      </c>
      <c r="D95" s="33">
        <v>405</v>
      </c>
      <c r="E95" s="32">
        <v>0.017628623661530427</v>
      </c>
      <c r="F95" s="33">
        <v>184</v>
      </c>
      <c r="G95" s="32">
        <v>0.017140195621797857</v>
      </c>
      <c r="H95" s="33">
        <v>166</v>
      </c>
      <c r="I95" s="32">
        <v>0.006205607476635514</v>
      </c>
      <c r="J95" s="33">
        <v>8</v>
      </c>
      <c r="K95" s="32">
        <v>0.0008151620134501732</v>
      </c>
      <c r="L95" s="33">
        <v>29</v>
      </c>
      <c r="M95" s="32">
        <v>0.0008316127552190869</v>
      </c>
      <c r="N95" s="33">
        <v>0</v>
      </c>
      <c r="O95" s="34">
        <v>0</v>
      </c>
      <c r="P95" s="35">
        <v>984</v>
      </c>
      <c r="Q95" s="207">
        <v>0.008194673462249539</v>
      </c>
    </row>
    <row r="96" spans="1:17" ht="15">
      <c r="A96" s="48" t="s">
        <v>116</v>
      </c>
      <c r="B96" s="31">
        <v>176</v>
      </c>
      <c r="C96" s="32">
        <v>0.013024494930807371</v>
      </c>
      <c r="D96" s="33">
        <v>500</v>
      </c>
      <c r="E96" s="32">
        <v>0.021763732915469663</v>
      </c>
      <c r="F96" s="33">
        <v>739</v>
      </c>
      <c r="G96" s="32">
        <v>0.06884024219841639</v>
      </c>
      <c r="H96" s="33">
        <v>2008</v>
      </c>
      <c r="I96" s="32">
        <v>0.07506542056074766</v>
      </c>
      <c r="J96" s="33">
        <v>1720</v>
      </c>
      <c r="K96" s="32">
        <v>0.17525983289178723</v>
      </c>
      <c r="L96" s="33">
        <v>7211</v>
      </c>
      <c r="M96" s="32">
        <v>0.20678481303051158</v>
      </c>
      <c r="N96" s="33">
        <v>0</v>
      </c>
      <c r="O96" s="34">
        <v>0</v>
      </c>
      <c r="P96" s="35">
        <v>12354</v>
      </c>
      <c r="Q96" s="207">
        <v>0.10288312596812073</v>
      </c>
    </row>
    <row r="97" spans="1:17" ht="15">
      <c r="A97" s="48" t="s">
        <v>117</v>
      </c>
      <c r="B97" s="31">
        <v>36</v>
      </c>
      <c r="C97" s="32">
        <v>0.002664101235846962</v>
      </c>
      <c r="D97" s="33">
        <v>94</v>
      </c>
      <c r="E97" s="32">
        <v>0.004091581788108296</v>
      </c>
      <c r="F97" s="33">
        <v>58</v>
      </c>
      <c r="G97" s="32">
        <v>0.005402887750349325</v>
      </c>
      <c r="H97" s="33">
        <v>38</v>
      </c>
      <c r="I97" s="32">
        <v>0.0014205607476635515</v>
      </c>
      <c r="J97" s="33">
        <v>33</v>
      </c>
      <c r="K97" s="32">
        <v>0.0033625433054819643</v>
      </c>
      <c r="L97" s="33">
        <v>57</v>
      </c>
      <c r="M97" s="32">
        <v>0.0016345492085340675</v>
      </c>
      <c r="N97" s="33">
        <v>0</v>
      </c>
      <c r="O97" s="34">
        <v>0</v>
      </c>
      <c r="P97" s="35">
        <v>316</v>
      </c>
      <c r="Q97" s="207">
        <v>0.0026316227785272905</v>
      </c>
    </row>
    <row r="98" spans="1:17" ht="15">
      <c r="A98" s="48" t="s">
        <v>118</v>
      </c>
      <c r="B98" s="31">
        <v>32</v>
      </c>
      <c r="C98" s="32">
        <v>0.002368089987419522</v>
      </c>
      <c r="D98" s="33">
        <v>117</v>
      </c>
      <c r="E98" s="32">
        <v>0.005092713502219901</v>
      </c>
      <c r="F98" s="33">
        <v>39</v>
      </c>
      <c r="G98" s="32">
        <v>0.003632976245924546</v>
      </c>
      <c r="H98" s="33">
        <v>47</v>
      </c>
      <c r="I98" s="32">
        <v>0.0017570093457943926</v>
      </c>
      <c r="J98" s="33">
        <v>2</v>
      </c>
      <c r="K98" s="32">
        <v>0.0002037905033625433</v>
      </c>
      <c r="L98" s="33">
        <v>3</v>
      </c>
      <c r="M98" s="32">
        <v>8.602890571231934E-05</v>
      </c>
      <c r="N98" s="33">
        <v>0</v>
      </c>
      <c r="O98" s="34">
        <v>0</v>
      </c>
      <c r="P98" s="35">
        <v>240</v>
      </c>
      <c r="Q98" s="207">
        <v>0.0019987008444511067</v>
      </c>
    </row>
    <row r="99" spans="1:17" ht="15">
      <c r="A99" s="48" t="s">
        <v>119</v>
      </c>
      <c r="B99" s="31">
        <v>16</v>
      </c>
      <c r="C99" s="32">
        <v>0.001184044993709761</v>
      </c>
      <c r="D99" s="33">
        <v>36</v>
      </c>
      <c r="E99" s="32">
        <v>0.0015669887699138157</v>
      </c>
      <c r="F99" s="33">
        <v>11</v>
      </c>
      <c r="G99" s="32">
        <v>0.0010246856078248718</v>
      </c>
      <c r="H99" s="33">
        <v>81</v>
      </c>
      <c r="I99" s="32">
        <v>0.00302803738317757</v>
      </c>
      <c r="J99" s="33">
        <v>0</v>
      </c>
      <c r="K99" s="32">
        <v>0</v>
      </c>
      <c r="L99" s="33">
        <v>0</v>
      </c>
      <c r="M99" s="32">
        <v>0</v>
      </c>
      <c r="N99" s="33">
        <v>0</v>
      </c>
      <c r="O99" s="34">
        <v>0</v>
      </c>
      <c r="P99" s="35">
        <v>144</v>
      </c>
      <c r="Q99" s="207">
        <v>0.0011992205066706642</v>
      </c>
    </row>
    <row r="100" spans="1:17" ht="15">
      <c r="A100" s="48" t="s">
        <v>127</v>
      </c>
      <c r="B100" s="31">
        <v>12</v>
      </c>
      <c r="C100" s="32">
        <v>0.0008880337452823208</v>
      </c>
      <c r="D100" s="33">
        <v>43</v>
      </c>
      <c r="E100" s="32">
        <v>0.001871681030730391</v>
      </c>
      <c r="F100" s="33">
        <v>15</v>
      </c>
      <c r="G100" s="32">
        <v>0.0013972985561248254</v>
      </c>
      <c r="H100" s="33">
        <v>78</v>
      </c>
      <c r="I100" s="32">
        <v>0.0029158878504672897</v>
      </c>
      <c r="J100" s="33">
        <v>25</v>
      </c>
      <c r="K100" s="32">
        <v>0.002547381292031791</v>
      </c>
      <c r="L100" s="33">
        <v>12</v>
      </c>
      <c r="M100" s="32">
        <v>0.00034411562284927734</v>
      </c>
      <c r="N100" s="33">
        <v>0</v>
      </c>
      <c r="O100" s="34">
        <v>0</v>
      </c>
      <c r="P100" s="35">
        <v>185</v>
      </c>
      <c r="Q100" s="207">
        <v>0.0015406652342643949</v>
      </c>
    </row>
    <row r="101" spans="1:17" ht="15">
      <c r="A101" s="48" t="s">
        <v>128</v>
      </c>
      <c r="B101" s="31">
        <v>102</v>
      </c>
      <c r="C101" s="32">
        <v>0.007548286834899726</v>
      </c>
      <c r="D101" s="33">
        <v>44</v>
      </c>
      <c r="E101" s="32">
        <v>0.0019152084965613303</v>
      </c>
      <c r="F101" s="33">
        <v>10</v>
      </c>
      <c r="G101" s="32">
        <v>0.0009315323707498836</v>
      </c>
      <c r="H101" s="33">
        <v>16</v>
      </c>
      <c r="I101" s="32">
        <v>0.0005981308411214954</v>
      </c>
      <c r="J101" s="33">
        <v>8</v>
      </c>
      <c r="K101" s="32">
        <v>0.0008151620134501732</v>
      </c>
      <c r="L101" s="33">
        <v>0</v>
      </c>
      <c r="M101" s="32">
        <v>0</v>
      </c>
      <c r="N101" s="33">
        <v>0</v>
      </c>
      <c r="O101" s="34">
        <v>0</v>
      </c>
      <c r="P101" s="35">
        <v>180</v>
      </c>
      <c r="Q101" s="207">
        <v>0.00149902563333833</v>
      </c>
    </row>
    <row r="102" spans="1:17" ht="15">
      <c r="A102" s="48" t="s">
        <v>129</v>
      </c>
      <c r="B102" s="31">
        <v>78</v>
      </c>
      <c r="C102" s="32">
        <v>0.005772219344335085</v>
      </c>
      <c r="D102" s="33">
        <v>116</v>
      </c>
      <c r="E102" s="32">
        <v>0.005049186036388961</v>
      </c>
      <c r="F102" s="33">
        <v>47</v>
      </c>
      <c r="G102" s="32">
        <v>0.004378202142524453</v>
      </c>
      <c r="H102" s="33">
        <v>145</v>
      </c>
      <c r="I102" s="32">
        <v>0.005420560747663551</v>
      </c>
      <c r="J102" s="33">
        <v>51</v>
      </c>
      <c r="K102" s="32">
        <v>0.005196657835744854</v>
      </c>
      <c r="L102" s="33">
        <v>40</v>
      </c>
      <c r="M102" s="32">
        <v>0.0011470520761642578</v>
      </c>
      <c r="N102" s="33">
        <v>0</v>
      </c>
      <c r="O102" s="34">
        <v>0</v>
      </c>
      <c r="P102" s="35">
        <v>477</v>
      </c>
      <c r="Q102" s="207">
        <v>0.003972417928346575</v>
      </c>
    </row>
    <row r="103" spans="1:17" ht="15">
      <c r="A103" s="48" t="s">
        <v>130</v>
      </c>
      <c r="B103" s="31">
        <v>4</v>
      </c>
      <c r="C103" s="32">
        <v>0.00029601124842744024</v>
      </c>
      <c r="D103" s="33">
        <v>90</v>
      </c>
      <c r="E103" s="32">
        <v>0.003917471924784539</v>
      </c>
      <c r="F103" s="33">
        <v>97</v>
      </c>
      <c r="G103" s="32">
        <v>0.00903586399627387</v>
      </c>
      <c r="H103" s="33">
        <v>55</v>
      </c>
      <c r="I103" s="32">
        <v>0.00205607476635514</v>
      </c>
      <c r="J103" s="33">
        <v>0</v>
      </c>
      <c r="K103" s="32">
        <v>0</v>
      </c>
      <c r="L103" s="33">
        <v>0</v>
      </c>
      <c r="M103" s="32">
        <v>0</v>
      </c>
      <c r="N103" s="33">
        <v>0</v>
      </c>
      <c r="O103" s="34">
        <v>0</v>
      </c>
      <c r="P103" s="35">
        <v>246</v>
      </c>
      <c r="Q103" s="207">
        <v>0.0020486683655623846</v>
      </c>
    </row>
    <row r="104" spans="1:17" ht="15">
      <c r="A104" s="260" t="s">
        <v>279</v>
      </c>
      <c r="B104" s="31">
        <v>8</v>
      </c>
      <c r="C104" s="32">
        <v>0.0005920224968548805</v>
      </c>
      <c r="D104" s="33">
        <v>18</v>
      </c>
      <c r="E104" s="32">
        <v>0.0007834943849569079</v>
      </c>
      <c r="F104" s="33">
        <v>1</v>
      </c>
      <c r="G104" s="32">
        <v>9.315323707498835E-05</v>
      </c>
      <c r="H104" s="33">
        <v>39</v>
      </c>
      <c r="I104" s="32">
        <v>0.0014579439252336449</v>
      </c>
      <c r="J104" s="33">
        <v>0</v>
      </c>
      <c r="K104" s="32">
        <v>0</v>
      </c>
      <c r="L104" s="33">
        <v>0</v>
      </c>
      <c r="M104" s="32">
        <v>0</v>
      </c>
      <c r="N104" s="33">
        <v>0</v>
      </c>
      <c r="O104" s="34">
        <v>0</v>
      </c>
      <c r="P104" s="35">
        <v>66</v>
      </c>
      <c r="Q104" s="207">
        <v>0.0005496427322240543</v>
      </c>
    </row>
    <row r="105" spans="1:17" ht="15">
      <c r="A105" s="260" t="s">
        <v>280</v>
      </c>
      <c r="B105" s="31">
        <v>18</v>
      </c>
      <c r="C105" s="32">
        <v>0.001332050617923481</v>
      </c>
      <c r="D105" s="33">
        <v>9</v>
      </c>
      <c r="E105" s="32">
        <v>0.0003917471924784539</v>
      </c>
      <c r="F105" s="33">
        <v>1</v>
      </c>
      <c r="G105" s="32">
        <v>9.315323707498835E-05</v>
      </c>
      <c r="H105" s="33">
        <v>0</v>
      </c>
      <c r="I105" s="32">
        <v>0</v>
      </c>
      <c r="J105" s="33">
        <v>0</v>
      </c>
      <c r="K105" s="32">
        <v>0</v>
      </c>
      <c r="L105" s="33">
        <v>0</v>
      </c>
      <c r="M105" s="32">
        <v>0</v>
      </c>
      <c r="N105" s="33">
        <v>0</v>
      </c>
      <c r="O105" s="34">
        <v>0</v>
      </c>
      <c r="P105" s="35">
        <v>28</v>
      </c>
      <c r="Q105" s="207">
        <v>0.00023318176518596245</v>
      </c>
    </row>
    <row r="106" spans="1:17" ht="15">
      <c r="A106" s="48" t="s">
        <v>131</v>
      </c>
      <c r="B106" s="31">
        <v>27</v>
      </c>
      <c r="C106" s="32">
        <v>0.0019980759268852216</v>
      </c>
      <c r="D106" s="33">
        <v>30</v>
      </c>
      <c r="E106" s="32">
        <v>0.0013058239749281796</v>
      </c>
      <c r="F106" s="33">
        <v>19</v>
      </c>
      <c r="G106" s="32">
        <v>0.0017699115044247787</v>
      </c>
      <c r="H106" s="33">
        <v>112</v>
      </c>
      <c r="I106" s="32">
        <v>0.004186915887850467</v>
      </c>
      <c r="J106" s="33">
        <v>41</v>
      </c>
      <c r="K106" s="32">
        <v>0.004177705318932138</v>
      </c>
      <c r="L106" s="33">
        <v>1457</v>
      </c>
      <c r="M106" s="32">
        <v>0.041781371874283095</v>
      </c>
      <c r="N106" s="33">
        <v>0</v>
      </c>
      <c r="O106" s="34">
        <v>0</v>
      </c>
      <c r="P106" s="35">
        <v>1686</v>
      </c>
      <c r="Q106" s="207">
        <v>0.014040873432269025</v>
      </c>
    </row>
    <row r="107" spans="1:17" ht="15.75" thickBot="1">
      <c r="A107" s="48" t="s">
        <v>120</v>
      </c>
      <c r="B107" s="31">
        <v>1244</v>
      </c>
      <c r="C107" s="32">
        <v>0.09205949826093392</v>
      </c>
      <c r="D107" s="33">
        <v>1595</v>
      </c>
      <c r="E107" s="32">
        <v>0.06942630800034821</v>
      </c>
      <c r="F107" s="33">
        <v>1022</v>
      </c>
      <c r="G107" s="32">
        <v>0.0952026082906381</v>
      </c>
      <c r="H107" s="33">
        <v>1299</v>
      </c>
      <c r="I107" s="32">
        <v>0.0485607476635514</v>
      </c>
      <c r="J107" s="33">
        <v>347</v>
      </c>
      <c r="K107" s="32">
        <v>0.03535765233340126</v>
      </c>
      <c r="L107" s="33">
        <v>2198</v>
      </c>
      <c r="M107" s="32">
        <v>0.06303051158522598</v>
      </c>
      <c r="N107" s="33">
        <v>1420</v>
      </c>
      <c r="O107" s="34">
        <v>1</v>
      </c>
      <c r="P107" s="35">
        <v>9125</v>
      </c>
      <c r="Q107" s="207">
        <v>0.07599227169006813</v>
      </c>
    </row>
    <row r="108" spans="1:17" ht="15.75" thickBot="1">
      <c r="A108" s="58" t="s">
        <v>121</v>
      </c>
      <c r="B108" s="15">
        <v>13513</v>
      </c>
      <c r="C108" s="244">
        <v>1.0000000000000002</v>
      </c>
      <c r="D108" s="40">
        <v>22974</v>
      </c>
      <c r="E108" s="244">
        <v>0.9999999999999997</v>
      </c>
      <c r="F108" s="40">
        <v>10735</v>
      </c>
      <c r="G108" s="244">
        <v>1.0000000000000002</v>
      </c>
      <c r="H108" s="40">
        <v>26750</v>
      </c>
      <c r="I108" s="244">
        <v>1</v>
      </c>
      <c r="J108" s="40">
        <v>9814</v>
      </c>
      <c r="K108" s="244">
        <v>1</v>
      </c>
      <c r="L108" s="40">
        <v>34872</v>
      </c>
      <c r="M108" s="244">
        <v>1</v>
      </c>
      <c r="N108" s="40">
        <v>1420</v>
      </c>
      <c r="O108" s="16">
        <v>1</v>
      </c>
      <c r="P108" s="38">
        <v>120078</v>
      </c>
      <c r="Q108" s="39">
        <v>1</v>
      </c>
    </row>
    <row r="110" ht="15">
      <c r="P110" s="270"/>
    </row>
    <row r="111" spans="11:16" ht="15">
      <c r="K111" s="270"/>
      <c r="L111" s="270"/>
      <c r="N111" s="270"/>
      <c r="P111" s="270"/>
    </row>
  </sheetData>
  <sheetProtection/>
  <mergeCells count="11">
    <mergeCell ref="L3:M3"/>
    <mergeCell ref="N3:O3"/>
    <mergeCell ref="A1:Q1"/>
    <mergeCell ref="A2:A4"/>
    <mergeCell ref="B2:O2"/>
    <mergeCell ref="P2:Q3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Q110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16.140625" style="181" customWidth="1"/>
    <col min="2" max="17" width="10.8515625" style="181" customWidth="1"/>
    <col min="18" max="16384" width="11.421875" style="181" customWidth="1"/>
  </cols>
  <sheetData>
    <row r="1" spans="1:17" ht="38.25" customHeight="1" thickBot="1" thickTop="1">
      <c r="A1" s="321" t="s">
        <v>303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2"/>
    </row>
    <row r="2" spans="1:17" ht="24.75" customHeight="1" thickTop="1">
      <c r="A2" s="325" t="s">
        <v>140</v>
      </c>
      <c r="B2" s="341" t="s">
        <v>144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2"/>
      <c r="P2" s="360" t="s">
        <v>121</v>
      </c>
      <c r="Q2" s="352"/>
    </row>
    <row r="3" spans="1:17" ht="30" customHeight="1">
      <c r="A3" s="350"/>
      <c r="B3" s="345" t="s">
        <v>145</v>
      </c>
      <c r="C3" s="346"/>
      <c r="D3" s="346" t="s">
        <v>146</v>
      </c>
      <c r="E3" s="346"/>
      <c r="F3" s="346" t="s">
        <v>147</v>
      </c>
      <c r="G3" s="346"/>
      <c r="H3" s="346" t="s">
        <v>148</v>
      </c>
      <c r="I3" s="346"/>
      <c r="J3" s="346" t="s">
        <v>149</v>
      </c>
      <c r="K3" s="346"/>
      <c r="L3" s="346" t="s">
        <v>150</v>
      </c>
      <c r="M3" s="346"/>
      <c r="N3" s="346" t="s">
        <v>135</v>
      </c>
      <c r="O3" s="344"/>
      <c r="P3" s="359"/>
      <c r="Q3" s="344"/>
    </row>
    <row r="4" spans="1:17" ht="24.75" customHeight="1" thickBot="1">
      <c r="A4" s="351"/>
      <c r="B4" s="19" t="s">
        <v>23</v>
      </c>
      <c r="C4" s="7" t="s">
        <v>24</v>
      </c>
      <c r="D4" s="42" t="s">
        <v>23</v>
      </c>
      <c r="E4" s="7" t="s">
        <v>24</v>
      </c>
      <c r="F4" s="42" t="s">
        <v>23</v>
      </c>
      <c r="G4" s="7" t="s">
        <v>24</v>
      </c>
      <c r="H4" s="42" t="s">
        <v>23</v>
      </c>
      <c r="I4" s="7" t="s">
        <v>24</v>
      </c>
      <c r="J4" s="42" t="s">
        <v>23</v>
      </c>
      <c r="K4" s="7" t="s">
        <v>24</v>
      </c>
      <c r="L4" s="42" t="s">
        <v>23</v>
      </c>
      <c r="M4" s="7" t="s">
        <v>24</v>
      </c>
      <c r="N4" s="42" t="s">
        <v>23</v>
      </c>
      <c r="O4" s="21" t="s">
        <v>24</v>
      </c>
      <c r="P4" s="65" t="s">
        <v>23</v>
      </c>
      <c r="Q4" s="23" t="s">
        <v>24</v>
      </c>
    </row>
    <row r="5" spans="1:17" ht="15">
      <c r="A5" s="261" t="s">
        <v>108</v>
      </c>
      <c r="B5" s="25">
        <v>102</v>
      </c>
      <c r="C5" s="26">
        <v>0.007548286834899726</v>
      </c>
      <c r="D5" s="27">
        <v>495</v>
      </c>
      <c r="E5" s="26">
        <v>0.021546095586314963</v>
      </c>
      <c r="F5" s="27">
        <v>534</v>
      </c>
      <c r="G5" s="26">
        <v>0.049743828598043785</v>
      </c>
      <c r="H5" s="27">
        <v>2109</v>
      </c>
      <c r="I5" s="26">
        <v>0.0788411214953271</v>
      </c>
      <c r="J5" s="27">
        <v>1252</v>
      </c>
      <c r="K5" s="26">
        <v>0.12757285510495212</v>
      </c>
      <c r="L5" s="27">
        <v>10377</v>
      </c>
      <c r="M5" s="26">
        <v>0.2975739848589126</v>
      </c>
      <c r="N5" s="27">
        <v>0</v>
      </c>
      <c r="O5" s="28">
        <v>0</v>
      </c>
      <c r="P5" s="29">
        <v>14869</v>
      </c>
      <c r="Q5" s="279">
        <v>0.12382784523393128</v>
      </c>
    </row>
    <row r="6" spans="1:17" ht="15">
      <c r="A6" s="260" t="s">
        <v>116</v>
      </c>
      <c r="B6" s="31">
        <v>176</v>
      </c>
      <c r="C6" s="32">
        <v>0.013024494930807371</v>
      </c>
      <c r="D6" s="33">
        <v>500</v>
      </c>
      <c r="E6" s="32">
        <v>0.021763732915469663</v>
      </c>
      <c r="F6" s="33">
        <v>739</v>
      </c>
      <c r="G6" s="32">
        <v>0.06884024219841639</v>
      </c>
      <c r="H6" s="33">
        <v>2008</v>
      </c>
      <c r="I6" s="32">
        <v>0.07506542056074766</v>
      </c>
      <c r="J6" s="33">
        <v>1720</v>
      </c>
      <c r="K6" s="32">
        <v>0.17525983289178723</v>
      </c>
      <c r="L6" s="33">
        <v>7211</v>
      </c>
      <c r="M6" s="32">
        <v>0.20678481303051158</v>
      </c>
      <c r="N6" s="33">
        <v>0</v>
      </c>
      <c r="O6" s="34">
        <v>0</v>
      </c>
      <c r="P6" s="35">
        <v>12354</v>
      </c>
      <c r="Q6" s="207">
        <v>0.10288312596812073</v>
      </c>
    </row>
    <row r="7" spans="1:17" ht="15">
      <c r="A7" s="260" t="s">
        <v>45</v>
      </c>
      <c r="B7" s="31">
        <v>3583</v>
      </c>
      <c r="C7" s="32">
        <v>0.2651520757788796</v>
      </c>
      <c r="D7" s="33">
        <v>4085</v>
      </c>
      <c r="E7" s="32">
        <v>0.17780969791938714</v>
      </c>
      <c r="F7" s="33">
        <v>1319</v>
      </c>
      <c r="G7" s="32">
        <v>0.12286911970190964</v>
      </c>
      <c r="H7" s="33">
        <v>2151</v>
      </c>
      <c r="I7" s="32">
        <v>0.08041121495327103</v>
      </c>
      <c r="J7" s="33">
        <v>377</v>
      </c>
      <c r="K7" s="32">
        <v>0.03841450988383941</v>
      </c>
      <c r="L7" s="33">
        <v>427</v>
      </c>
      <c r="M7" s="32">
        <v>0.012244780913053453</v>
      </c>
      <c r="N7" s="33">
        <v>0</v>
      </c>
      <c r="O7" s="34">
        <v>0</v>
      </c>
      <c r="P7" s="35">
        <v>11942</v>
      </c>
      <c r="Q7" s="207">
        <v>0.09945202285181298</v>
      </c>
    </row>
    <row r="8" spans="1:17" ht="15">
      <c r="A8" s="260" t="s">
        <v>34</v>
      </c>
      <c r="B8" s="31">
        <v>673</v>
      </c>
      <c r="C8" s="32">
        <v>0.04980389254791682</v>
      </c>
      <c r="D8" s="33">
        <v>2226</v>
      </c>
      <c r="E8" s="32">
        <v>0.09689213893967093</v>
      </c>
      <c r="F8" s="33">
        <v>933</v>
      </c>
      <c r="G8" s="32">
        <v>0.08691197019096414</v>
      </c>
      <c r="H8" s="33">
        <v>2268</v>
      </c>
      <c r="I8" s="32">
        <v>0.08478504672897197</v>
      </c>
      <c r="J8" s="33">
        <v>726</v>
      </c>
      <c r="K8" s="32">
        <v>0.07397595272060321</v>
      </c>
      <c r="L8" s="33">
        <v>1520</v>
      </c>
      <c r="M8" s="32">
        <v>0.0435879788942418</v>
      </c>
      <c r="N8" s="33">
        <v>0</v>
      </c>
      <c r="O8" s="34">
        <v>0</v>
      </c>
      <c r="P8" s="35">
        <v>8346</v>
      </c>
      <c r="Q8" s="207">
        <v>0.06950482186578724</v>
      </c>
    </row>
    <row r="9" spans="1:17" ht="15">
      <c r="A9" s="260" t="s">
        <v>56</v>
      </c>
      <c r="B9" s="31">
        <v>703</v>
      </c>
      <c r="C9" s="32">
        <v>0.05202397691112262</v>
      </c>
      <c r="D9" s="33">
        <v>1875</v>
      </c>
      <c r="E9" s="32">
        <v>0.08161399843301123</v>
      </c>
      <c r="F9" s="33">
        <v>793</v>
      </c>
      <c r="G9" s="32">
        <v>0.07387051700046576</v>
      </c>
      <c r="H9" s="33">
        <v>1863</v>
      </c>
      <c r="I9" s="32">
        <v>0.06964485981308412</v>
      </c>
      <c r="J9" s="33">
        <v>467</v>
      </c>
      <c r="K9" s="32">
        <v>0.04758508253515386</v>
      </c>
      <c r="L9" s="33">
        <v>332</v>
      </c>
      <c r="M9" s="32">
        <v>0.00952053223216334</v>
      </c>
      <c r="N9" s="33">
        <v>0</v>
      </c>
      <c r="O9" s="34">
        <v>0</v>
      </c>
      <c r="P9" s="35">
        <v>6033</v>
      </c>
      <c r="Q9" s="207">
        <v>0.0502423424773897</v>
      </c>
    </row>
    <row r="10" spans="1:17" ht="15">
      <c r="A10" s="260" t="s">
        <v>66</v>
      </c>
      <c r="B10" s="31">
        <v>764</v>
      </c>
      <c r="C10" s="32">
        <v>0.056538148449641085</v>
      </c>
      <c r="D10" s="33">
        <v>1344</v>
      </c>
      <c r="E10" s="32">
        <v>0.05850091407678245</v>
      </c>
      <c r="F10" s="33">
        <v>503</v>
      </c>
      <c r="G10" s="32">
        <v>0.046856078248719145</v>
      </c>
      <c r="H10" s="33">
        <v>1183</v>
      </c>
      <c r="I10" s="32">
        <v>0.04422429906542056</v>
      </c>
      <c r="J10" s="33">
        <v>342</v>
      </c>
      <c r="K10" s="32">
        <v>0.03484817607499491</v>
      </c>
      <c r="L10" s="33">
        <v>370</v>
      </c>
      <c r="M10" s="32">
        <v>0.010610231704519385</v>
      </c>
      <c r="N10" s="33">
        <v>0</v>
      </c>
      <c r="O10" s="34">
        <v>0</v>
      </c>
      <c r="P10" s="35">
        <v>4506</v>
      </c>
      <c r="Q10" s="207">
        <v>0.03752560835456953</v>
      </c>
    </row>
    <row r="11" spans="1:17" ht="15">
      <c r="A11" s="260" t="s">
        <v>41</v>
      </c>
      <c r="B11" s="31">
        <v>175</v>
      </c>
      <c r="C11" s="32">
        <v>0.01295049211870051</v>
      </c>
      <c r="D11" s="33">
        <v>764</v>
      </c>
      <c r="E11" s="32">
        <v>0.03325498389483764</v>
      </c>
      <c r="F11" s="33">
        <v>531</v>
      </c>
      <c r="G11" s="32">
        <v>0.049464368886818814</v>
      </c>
      <c r="H11" s="33">
        <v>1868</v>
      </c>
      <c r="I11" s="32">
        <v>0.06983177570093457</v>
      </c>
      <c r="J11" s="33">
        <v>663</v>
      </c>
      <c r="K11" s="32">
        <v>0.06755655186468311</v>
      </c>
      <c r="L11" s="33">
        <v>296</v>
      </c>
      <c r="M11" s="32">
        <v>0.008488185363615508</v>
      </c>
      <c r="N11" s="33">
        <v>0</v>
      </c>
      <c r="O11" s="34">
        <v>0</v>
      </c>
      <c r="P11" s="35">
        <v>4297</v>
      </c>
      <c r="Q11" s="207">
        <v>0.035785073035860024</v>
      </c>
    </row>
    <row r="12" spans="1:17" ht="15">
      <c r="A12" s="260" t="s">
        <v>64</v>
      </c>
      <c r="B12" s="31">
        <v>821</v>
      </c>
      <c r="C12" s="32">
        <v>0.06075630873973211</v>
      </c>
      <c r="D12" s="33">
        <v>1287</v>
      </c>
      <c r="E12" s="32">
        <v>0.05601984852441891</v>
      </c>
      <c r="F12" s="33">
        <v>343</v>
      </c>
      <c r="G12" s="32">
        <v>0.03195156031672101</v>
      </c>
      <c r="H12" s="33">
        <v>849</v>
      </c>
      <c r="I12" s="32">
        <v>0.031738317757009346</v>
      </c>
      <c r="J12" s="33">
        <v>129</v>
      </c>
      <c r="K12" s="32">
        <v>0.013144487466884043</v>
      </c>
      <c r="L12" s="33">
        <v>139</v>
      </c>
      <c r="M12" s="32">
        <v>0.003986005964670796</v>
      </c>
      <c r="N12" s="33">
        <v>0</v>
      </c>
      <c r="O12" s="34">
        <v>0</v>
      </c>
      <c r="P12" s="35">
        <v>3568</v>
      </c>
      <c r="Q12" s="207">
        <v>0.02971401922083979</v>
      </c>
    </row>
    <row r="13" spans="1:17" ht="15">
      <c r="A13" s="260" t="s">
        <v>105</v>
      </c>
      <c r="B13" s="31">
        <v>45</v>
      </c>
      <c r="C13" s="32">
        <v>0.0033301265448087026</v>
      </c>
      <c r="D13" s="33">
        <v>562</v>
      </c>
      <c r="E13" s="32">
        <v>0.0244624357969879</v>
      </c>
      <c r="F13" s="33">
        <v>453</v>
      </c>
      <c r="G13" s="32">
        <v>0.042198416394969726</v>
      </c>
      <c r="H13" s="33">
        <v>1484</v>
      </c>
      <c r="I13" s="32">
        <v>0.05547663551401869</v>
      </c>
      <c r="J13" s="33">
        <v>371</v>
      </c>
      <c r="K13" s="32">
        <v>0.037803138373751786</v>
      </c>
      <c r="L13" s="33">
        <v>564</v>
      </c>
      <c r="M13" s="32">
        <v>0.016173434273916036</v>
      </c>
      <c r="N13" s="33">
        <v>0</v>
      </c>
      <c r="O13" s="34">
        <v>0</v>
      </c>
      <c r="P13" s="35">
        <v>3479</v>
      </c>
      <c r="Q13" s="207">
        <v>0.028972834324355837</v>
      </c>
    </row>
    <row r="14" spans="1:17" ht="15">
      <c r="A14" s="260" t="s">
        <v>90</v>
      </c>
      <c r="B14" s="31">
        <v>1005</v>
      </c>
      <c r="C14" s="32">
        <v>0.07437282616739437</v>
      </c>
      <c r="D14" s="33">
        <v>923</v>
      </c>
      <c r="E14" s="32">
        <v>0.04017585096195699</v>
      </c>
      <c r="F14" s="33">
        <v>228</v>
      </c>
      <c r="G14" s="32">
        <v>0.021238938053097345</v>
      </c>
      <c r="H14" s="33">
        <v>510</v>
      </c>
      <c r="I14" s="32">
        <v>0.019065420560747663</v>
      </c>
      <c r="J14" s="33">
        <v>218</v>
      </c>
      <c r="K14" s="32">
        <v>0.02221316486651722</v>
      </c>
      <c r="L14" s="33">
        <v>228</v>
      </c>
      <c r="M14" s="32">
        <v>0.00653819683413627</v>
      </c>
      <c r="N14" s="33">
        <v>0</v>
      </c>
      <c r="O14" s="34">
        <v>0</v>
      </c>
      <c r="P14" s="35">
        <v>3112</v>
      </c>
      <c r="Q14" s="207">
        <v>0.025916487616382683</v>
      </c>
    </row>
    <row r="15" spans="1:17" ht="15">
      <c r="A15" s="260" t="s">
        <v>113</v>
      </c>
      <c r="B15" s="31">
        <v>2</v>
      </c>
      <c r="C15" s="32">
        <v>0.00014800562421372012</v>
      </c>
      <c r="D15" s="33">
        <v>117</v>
      </c>
      <c r="E15" s="32">
        <v>0.005092713502219901</v>
      </c>
      <c r="F15" s="33">
        <v>270</v>
      </c>
      <c r="G15" s="32">
        <v>0.025151374010246856</v>
      </c>
      <c r="H15" s="33">
        <v>1624</v>
      </c>
      <c r="I15" s="32">
        <v>0.060710280373831776</v>
      </c>
      <c r="J15" s="33">
        <v>501</v>
      </c>
      <c r="K15" s="32">
        <v>0.0510495210923171</v>
      </c>
      <c r="L15" s="33">
        <v>341</v>
      </c>
      <c r="M15" s="32">
        <v>0.009778618949300297</v>
      </c>
      <c r="N15" s="33">
        <v>0</v>
      </c>
      <c r="O15" s="34">
        <v>0</v>
      </c>
      <c r="P15" s="35">
        <v>2855</v>
      </c>
      <c r="Q15" s="207">
        <v>0.023776212128782958</v>
      </c>
    </row>
    <row r="16" spans="1:17" ht="15">
      <c r="A16" s="260" t="s">
        <v>68</v>
      </c>
      <c r="B16" s="31">
        <v>5</v>
      </c>
      <c r="C16" s="32">
        <v>0.0003700140605343003</v>
      </c>
      <c r="D16" s="33">
        <v>185</v>
      </c>
      <c r="E16" s="32">
        <v>0.008052581178723775</v>
      </c>
      <c r="F16" s="33">
        <v>14</v>
      </c>
      <c r="G16" s="32">
        <v>0.001304145319049837</v>
      </c>
      <c r="H16" s="33">
        <v>102</v>
      </c>
      <c r="I16" s="32">
        <v>0.0038130841121495327</v>
      </c>
      <c r="J16" s="33">
        <v>247</v>
      </c>
      <c r="K16" s="32">
        <v>0.0251681271652741</v>
      </c>
      <c r="L16" s="33">
        <v>2005</v>
      </c>
      <c r="M16" s="32">
        <v>0.05749598531773342</v>
      </c>
      <c r="N16" s="33">
        <v>0</v>
      </c>
      <c r="O16" s="34">
        <v>0</v>
      </c>
      <c r="P16" s="35">
        <v>2558</v>
      </c>
      <c r="Q16" s="207">
        <v>0.021302819833774713</v>
      </c>
    </row>
    <row r="17" spans="1:17" ht="15">
      <c r="A17" s="260" t="s">
        <v>39</v>
      </c>
      <c r="B17" s="31">
        <v>49</v>
      </c>
      <c r="C17" s="32">
        <v>0.0036261377932361428</v>
      </c>
      <c r="D17" s="33">
        <v>441</v>
      </c>
      <c r="E17" s="32">
        <v>0.019195612431444242</v>
      </c>
      <c r="F17" s="33">
        <v>319</v>
      </c>
      <c r="G17" s="32">
        <v>0.029715882626921285</v>
      </c>
      <c r="H17" s="33">
        <v>829</v>
      </c>
      <c r="I17" s="32">
        <v>0.030990654205607475</v>
      </c>
      <c r="J17" s="33">
        <v>252</v>
      </c>
      <c r="K17" s="32">
        <v>0.025677603423680456</v>
      </c>
      <c r="L17" s="33">
        <v>238</v>
      </c>
      <c r="M17" s="32">
        <v>0.006824959853177335</v>
      </c>
      <c r="N17" s="33">
        <v>0</v>
      </c>
      <c r="O17" s="34">
        <v>0</v>
      </c>
      <c r="P17" s="35">
        <v>2128</v>
      </c>
      <c r="Q17" s="207">
        <v>0.017721814154133146</v>
      </c>
    </row>
    <row r="18" spans="1:17" ht="15">
      <c r="A18" s="260" t="s">
        <v>42</v>
      </c>
      <c r="B18" s="31">
        <v>274</v>
      </c>
      <c r="C18" s="32">
        <v>0.020276770517279656</v>
      </c>
      <c r="D18" s="33">
        <v>510</v>
      </c>
      <c r="E18" s="32">
        <v>0.022199007573779055</v>
      </c>
      <c r="F18" s="33">
        <v>140</v>
      </c>
      <c r="G18" s="32">
        <v>0.01304145319049837</v>
      </c>
      <c r="H18" s="33">
        <v>306</v>
      </c>
      <c r="I18" s="32">
        <v>0.011439252336448599</v>
      </c>
      <c r="J18" s="33">
        <v>241</v>
      </c>
      <c r="K18" s="32">
        <v>0.024556755655186467</v>
      </c>
      <c r="L18" s="33">
        <v>510</v>
      </c>
      <c r="M18" s="32">
        <v>0.014624913971094288</v>
      </c>
      <c r="N18" s="33">
        <v>0</v>
      </c>
      <c r="O18" s="34">
        <v>0</v>
      </c>
      <c r="P18" s="35">
        <v>1981</v>
      </c>
      <c r="Q18" s="207">
        <v>0.016497609886906843</v>
      </c>
    </row>
    <row r="19" spans="1:17" ht="15">
      <c r="A19" s="260" t="s">
        <v>104</v>
      </c>
      <c r="B19" s="31">
        <v>1</v>
      </c>
      <c r="C19" s="32">
        <v>7.400281210686006E-05</v>
      </c>
      <c r="D19" s="33">
        <v>37</v>
      </c>
      <c r="E19" s="32">
        <v>0.0016105162357447549</v>
      </c>
      <c r="F19" s="33">
        <v>33</v>
      </c>
      <c r="G19" s="32">
        <v>0.0030740568234746157</v>
      </c>
      <c r="H19" s="33">
        <v>343</v>
      </c>
      <c r="I19" s="32">
        <v>0.012822429906542056</v>
      </c>
      <c r="J19" s="33">
        <v>71</v>
      </c>
      <c r="K19" s="32">
        <v>0.0072345628693702875</v>
      </c>
      <c r="L19" s="33">
        <v>1263</v>
      </c>
      <c r="M19" s="32">
        <v>0.036218169304886444</v>
      </c>
      <c r="N19" s="33">
        <v>0</v>
      </c>
      <c r="O19" s="34">
        <v>0</v>
      </c>
      <c r="P19" s="35">
        <v>1748</v>
      </c>
      <c r="Q19" s="207">
        <v>0.014557204483752228</v>
      </c>
    </row>
    <row r="20" spans="1:17" ht="15">
      <c r="A20" s="260" t="s">
        <v>131</v>
      </c>
      <c r="B20" s="31">
        <v>27</v>
      </c>
      <c r="C20" s="32">
        <v>0.0019980759268852216</v>
      </c>
      <c r="D20" s="33">
        <v>30</v>
      </c>
      <c r="E20" s="32">
        <v>0.0013058239749281796</v>
      </c>
      <c r="F20" s="33">
        <v>19</v>
      </c>
      <c r="G20" s="32">
        <v>0.0017699115044247787</v>
      </c>
      <c r="H20" s="33">
        <v>112</v>
      </c>
      <c r="I20" s="32">
        <v>0.004186915887850467</v>
      </c>
      <c r="J20" s="33">
        <v>41</v>
      </c>
      <c r="K20" s="32">
        <v>0.004177705318932138</v>
      </c>
      <c r="L20" s="33">
        <v>1457</v>
      </c>
      <c r="M20" s="32">
        <v>0.041781371874283095</v>
      </c>
      <c r="N20" s="33">
        <v>0</v>
      </c>
      <c r="O20" s="34">
        <v>0</v>
      </c>
      <c r="P20" s="35">
        <v>1686</v>
      </c>
      <c r="Q20" s="207">
        <v>0.014040873432269025</v>
      </c>
    </row>
    <row r="21" spans="1:17" ht="15">
      <c r="A21" s="260" t="s">
        <v>98</v>
      </c>
      <c r="B21" s="31">
        <v>0</v>
      </c>
      <c r="C21" s="32">
        <v>0</v>
      </c>
      <c r="D21" s="33">
        <v>5</v>
      </c>
      <c r="E21" s="32">
        <v>0.00021763732915469663</v>
      </c>
      <c r="F21" s="33">
        <v>97</v>
      </c>
      <c r="G21" s="32">
        <v>0.00903586399627387</v>
      </c>
      <c r="H21" s="33">
        <v>369</v>
      </c>
      <c r="I21" s="32">
        <v>0.013794392523364486</v>
      </c>
      <c r="J21" s="33">
        <v>221</v>
      </c>
      <c r="K21" s="32">
        <v>0.022518850621561035</v>
      </c>
      <c r="L21" s="33">
        <v>977</v>
      </c>
      <c r="M21" s="32">
        <v>0.028016746960312</v>
      </c>
      <c r="N21" s="33">
        <v>0</v>
      </c>
      <c r="O21" s="34">
        <v>0</v>
      </c>
      <c r="P21" s="35">
        <v>1669</v>
      </c>
      <c r="Q21" s="207">
        <v>0.013899298789120405</v>
      </c>
    </row>
    <row r="22" spans="1:17" ht="15">
      <c r="A22" s="260" t="s">
        <v>67</v>
      </c>
      <c r="B22" s="31">
        <v>629</v>
      </c>
      <c r="C22" s="32">
        <v>0.046547768815214975</v>
      </c>
      <c r="D22" s="33">
        <v>826</v>
      </c>
      <c r="E22" s="32">
        <v>0.03595368677635588</v>
      </c>
      <c r="F22" s="33">
        <v>81</v>
      </c>
      <c r="G22" s="32">
        <v>0.007545412203074057</v>
      </c>
      <c r="H22" s="33">
        <v>9</v>
      </c>
      <c r="I22" s="32">
        <v>0.0003364485981308411</v>
      </c>
      <c r="J22" s="33">
        <v>0</v>
      </c>
      <c r="K22" s="32">
        <v>0</v>
      </c>
      <c r="L22" s="33">
        <v>0</v>
      </c>
      <c r="M22" s="32">
        <v>0</v>
      </c>
      <c r="N22" s="33">
        <v>0</v>
      </c>
      <c r="O22" s="34">
        <v>0</v>
      </c>
      <c r="P22" s="35">
        <v>1545</v>
      </c>
      <c r="Q22" s="207">
        <v>0.012866636686154</v>
      </c>
    </row>
    <row r="23" spans="1:17" ht="15">
      <c r="A23" s="260" t="s">
        <v>35</v>
      </c>
      <c r="B23" s="31">
        <v>340</v>
      </c>
      <c r="C23" s="32">
        <v>0.02516095611633242</v>
      </c>
      <c r="D23" s="33">
        <v>694</v>
      </c>
      <c r="E23" s="32">
        <v>0.03020806128667189</v>
      </c>
      <c r="F23" s="33">
        <v>198</v>
      </c>
      <c r="G23" s="32">
        <v>0.018444340940847695</v>
      </c>
      <c r="H23" s="33">
        <v>186</v>
      </c>
      <c r="I23" s="32">
        <v>0.006953271028037383</v>
      </c>
      <c r="J23" s="33">
        <v>69</v>
      </c>
      <c r="K23" s="32">
        <v>0.007030772366007744</v>
      </c>
      <c r="L23" s="33">
        <v>57</v>
      </c>
      <c r="M23" s="32">
        <v>0.0016345492085340675</v>
      </c>
      <c r="N23" s="33">
        <v>0</v>
      </c>
      <c r="O23" s="34">
        <v>0</v>
      </c>
      <c r="P23" s="35">
        <v>1544</v>
      </c>
      <c r="Q23" s="207">
        <v>0.012858308765968787</v>
      </c>
    </row>
    <row r="24" spans="1:17" ht="15">
      <c r="A24" s="260" t="s">
        <v>44</v>
      </c>
      <c r="B24" s="31">
        <v>148</v>
      </c>
      <c r="C24" s="32">
        <v>0.010952416191815289</v>
      </c>
      <c r="D24" s="33">
        <v>251</v>
      </c>
      <c r="E24" s="32">
        <v>0.01092539392356577</v>
      </c>
      <c r="F24" s="33">
        <v>147</v>
      </c>
      <c r="G24" s="32">
        <v>0.013693525850023288</v>
      </c>
      <c r="H24" s="33">
        <v>254</v>
      </c>
      <c r="I24" s="32">
        <v>0.009495327102803739</v>
      </c>
      <c r="J24" s="33">
        <v>102</v>
      </c>
      <c r="K24" s="32">
        <v>0.010393315671489708</v>
      </c>
      <c r="L24" s="33">
        <v>607</v>
      </c>
      <c r="M24" s="32">
        <v>0.017406515255792614</v>
      </c>
      <c r="N24" s="33">
        <v>0</v>
      </c>
      <c r="O24" s="34">
        <v>0</v>
      </c>
      <c r="P24" s="35">
        <v>1509</v>
      </c>
      <c r="Q24" s="207">
        <v>0.012566831559486335</v>
      </c>
    </row>
    <row r="25" spans="1:17" ht="15">
      <c r="A25" s="260" t="s">
        <v>60</v>
      </c>
      <c r="B25" s="31">
        <v>625</v>
      </c>
      <c r="C25" s="32">
        <v>0.04625175756678754</v>
      </c>
      <c r="D25" s="33">
        <v>296</v>
      </c>
      <c r="E25" s="32">
        <v>0.012884129885958039</v>
      </c>
      <c r="F25" s="33">
        <v>89</v>
      </c>
      <c r="G25" s="32">
        <v>0.008290638099673963</v>
      </c>
      <c r="H25" s="33">
        <v>81</v>
      </c>
      <c r="I25" s="32">
        <v>0.00302803738317757</v>
      </c>
      <c r="J25" s="33">
        <v>6</v>
      </c>
      <c r="K25" s="32">
        <v>0.0006113715100876299</v>
      </c>
      <c r="L25" s="33">
        <v>0</v>
      </c>
      <c r="M25" s="32">
        <v>0</v>
      </c>
      <c r="N25" s="33">
        <v>0</v>
      </c>
      <c r="O25" s="34">
        <v>0</v>
      </c>
      <c r="P25" s="35">
        <v>1097</v>
      </c>
      <c r="Q25" s="207">
        <v>0.0091357284431786</v>
      </c>
    </row>
    <row r="26" spans="1:17" ht="15">
      <c r="A26" s="260" t="s">
        <v>115</v>
      </c>
      <c r="B26" s="31">
        <v>192</v>
      </c>
      <c r="C26" s="32">
        <v>0.014208539924517132</v>
      </c>
      <c r="D26" s="33">
        <v>405</v>
      </c>
      <c r="E26" s="32">
        <v>0.017628623661530427</v>
      </c>
      <c r="F26" s="33">
        <v>184</v>
      </c>
      <c r="G26" s="32">
        <v>0.017140195621797857</v>
      </c>
      <c r="H26" s="33">
        <v>166</v>
      </c>
      <c r="I26" s="32">
        <v>0.006205607476635514</v>
      </c>
      <c r="J26" s="33">
        <v>8</v>
      </c>
      <c r="K26" s="32">
        <v>0.0008151620134501732</v>
      </c>
      <c r="L26" s="33">
        <v>29</v>
      </c>
      <c r="M26" s="32">
        <v>0.0008316127552190869</v>
      </c>
      <c r="N26" s="33">
        <v>0</v>
      </c>
      <c r="O26" s="34">
        <v>0</v>
      </c>
      <c r="P26" s="35">
        <v>984</v>
      </c>
      <c r="Q26" s="207">
        <v>0.008194673462249539</v>
      </c>
    </row>
    <row r="27" spans="1:17" ht="15">
      <c r="A27" s="260" t="s">
        <v>114</v>
      </c>
      <c r="B27" s="31">
        <v>0</v>
      </c>
      <c r="C27" s="32">
        <v>0</v>
      </c>
      <c r="D27" s="33">
        <v>0</v>
      </c>
      <c r="E27" s="32">
        <v>0</v>
      </c>
      <c r="F27" s="33">
        <v>0</v>
      </c>
      <c r="G27" s="32">
        <v>0</v>
      </c>
      <c r="H27" s="33">
        <v>312</v>
      </c>
      <c r="I27" s="32">
        <v>0.011663551401869159</v>
      </c>
      <c r="J27" s="33">
        <v>0</v>
      </c>
      <c r="K27" s="32">
        <v>0</v>
      </c>
      <c r="L27" s="33">
        <v>645</v>
      </c>
      <c r="M27" s="32">
        <v>0.018496214728148656</v>
      </c>
      <c r="N27" s="33">
        <v>0</v>
      </c>
      <c r="O27" s="34">
        <v>0</v>
      </c>
      <c r="P27" s="35">
        <v>957</v>
      </c>
      <c r="Q27" s="207">
        <v>0.007969819617248788</v>
      </c>
    </row>
    <row r="28" spans="1:17" ht="15">
      <c r="A28" s="260" t="s">
        <v>47</v>
      </c>
      <c r="B28" s="31">
        <v>171</v>
      </c>
      <c r="C28" s="32">
        <v>0.01265448087027307</v>
      </c>
      <c r="D28" s="33">
        <v>363</v>
      </c>
      <c r="E28" s="32">
        <v>0.015800470096630975</v>
      </c>
      <c r="F28" s="33">
        <v>134</v>
      </c>
      <c r="G28" s="32">
        <v>0.01248253376804844</v>
      </c>
      <c r="H28" s="33">
        <v>157</v>
      </c>
      <c r="I28" s="32">
        <v>0.005869158878504673</v>
      </c>
      <c r="J28" s="33">
        <v>0</v>
      </c>
      <c r="K28" s="32">
        <v>0</v>
      </c>
      <c r="L28" s="33">
        <v>106</v>
      </c>
      <c r="M28" s="32">
        <v>0.0030396880018352833</v>
      </c>
      <c r="N28" s="33">
        <v>0</v>
      </c>
      <c r="O28" s="34">
        <v>0</v>
      </c>
      <c r="P28" s="35">
        <v>931</v>
      </c>
      <c r="Q28" s="207">
        <v>0.007753293692433252</v>
      </c>
    </row>
    <row r="29" spans="1:17" ht="15">
      <c r="A29" s="260" t="s">
        <v>87</v>
      </c>
      <c r="B29" s="31">
        <v>43</v>
      </c>
      <c r="C29" s="32">
        <v>0.0031821209205949827</v>
      </c>
      <c r="D29" s="33">
        <v>83</v>
      </c>
      <c r="E29" s="32">
        <v>0.003612779663967964</v>
      </c>
      <c r="F29" s="33">
        <v>49</v>
      </c>
      <c r="G29" s="32">
        <v>0.0045645086166744295</v>
      </c>
      <c r="H29" s="33">
        <v>341</v>
      </c>
      <c r="I29" s="32">
        <v>0.01274766355140187</v>
      </c>
      <c r="J29" s="33">
        <v>179</v>
      </c>
      <c r="K29" s="32">
        <v>0.018239250050947627</v>
      </c>
      <c r="L29" s="33">
        <v>228</v>
      </c>
      <c r="M29" s="32">
        <v>0.00653819683413627</v>
      </c>
      <c r="N29" s="33">
        <v>0</v>
      </c>
      <c r="O29" s="34">
        <v>0</v>
      </c>
      <c r="P29" s="35">
        <v>923</v>
      </c>
      <c r="Q29" s="207">
        <v>0.007686670330951548</v>
      </c>
    </row>
    <row r="30" spans="1:17" ht="15">
      <c r="A30" s="260" t="s">
        <v>71</v>
      </c>
      <c r="B30" s="31">
        <v>53</v>
      </c>
      <c r="C30" s="32">
        <v>0.003922149041663583</v>
      </c>
      <c r="D30" s="33">
        <v>165</v>
      </c>
      <c r="E30" s="32">
        <v>0.007182031862104988</v>
      </c>
      <c r="F30" s="33">
        <v>98</v>
      </c>
      <c r="G30" s="32">
        <v>0.009129017233348859</v>
      </c>
      <c r="H30" s="33">
        <v>289</v>
      </c>
      <c r="I30" s="32">
        <v>0.01080373831775701</v>
      </c>
      <c r="J30" s="33">
        <v>132</v>
      </c>
      <c r="K30" s="32">
        <v>0.013450173221927857</v>
      </c>
      <c r="L30" s="33">
        <v>161</v>
      </c>
      <c r="M30" s="32">
        <v>0.004616884606561138</v>
      </c>
      <c r="N30" s="33">
        <v>0</v>
      </c>
      <c r="O30" s="34">
        <v>0</v>
      </c>
      <c r="P30" s="35">
        <v>898</v>
      </c>
      <c r="Q30" s="207">
        <v>0.007478472326321224</v>
      </c>
    </row>
    <row r="31" spans="1:17" ht="15">
      <c r="A31" s="260" t="s">
        <v>43</v>
      </c>
      <c r="B31" s="31">
        <v>20</v>
      </c>
      <c r="C31" s="32">
        <v>0.0014800562421372011</v>
      </c>
      <c r="D31" s="33">
        <v>116</v>
      </c>
      <c r="E31" s="32">
        <v>0.005049186036388961</v>
      </c>
      <c r="F31" s="33">
        <v>89</v>
      </c>
      <c r="G31" s="32">
        <v>0.008290638099673963</v>
      </c>
      <c r="H31" s="33">
        <v>353</v>
      </c>
      <c r="I31" s="32">
        <v>0.01319626168224299</v>
      </c>
      <c r="J31" s="33">
        <v>117</v>
      </c>
      <c r="K31" s="32">
        <v>0.011921744446708783</v>
      </c>
      <c r="L31" s="33">
        <v>152</v>
      </c>
      <c r="M31" s="32">
        <v>0.0043587978894241795</v>
      </c>
      <c r="N31" s="33">
        <v>0</v>
      </c>
      <c r="O31" s="34">
        <v>0</v>
      </c>
      <c r="P31" s="35">
        <v>847</v>
      </c>
      <c r="Q31" s="207">
        <v>0.0070537483968753645</v>
      </c>
    </row>
    <row r="32" spans="1:17" ht="15">
      <c r="A32" s="260" t="s">
        <v>25</v>
      </c>
      <c r="B32" s="31">
        <v>225</v>
      </c>
      <c r="C32" s="32">
        <v>0.016650632724043515</v>
      </c>
      <c r="D32" s="33">
        <v>280</v>
      </c>
      <c r="E32" s="32">
        <v>0.01218769043266301</v>
      </c>
      <c r="F32" s="33">
        <v>89</v>
      </c>
      <c r="G32" s="32">
        <v>0.008290638099673963</v>
      </c>
      <c r="H32" s="33">
        <v>212</v>
      </c>
      <c r="I32" s="32">
        <v>0.007925233644859813</v>
      </c>
      <c r="J32" s="33">
        <v>0</v>
      </c>
      <c r="K32" s="32">
        <v>0</v>
      </c>
      <c r="L32" s="33">
        <v>3</v>
      </c>
      <c r="M32" s="32">
        <v>8.602890571231934E-05</v>
      </c>
      <c r="N32" s="33">
        <v>0</v>
      </c>
      <c r="O32" s="34">
        <v>0</v>
      </c>
      <c r="P32" s="35">
        <v>809</v>
      </c>
      <c r="Q32" s="207">
        <v>0.006737287429837272</v>
      </c>
    </row>
    <row r="33" spans="1:17" ht="15">
      <c r="A33" s="260" t="s">
        <v>72</v>
      </c>
      <c r="B33" s="31">
        <v>45</v>
      </c>
      <c r="C33" s="32">
        <v>0.0033301265448087026</v>
      </c>
      <c r="D33" s="33">
        <v>165</v>
      </c>
      <c r="E33" s="32">
        <v>0.007182031862104988</v>
      </c>
      <c r="F33" s="33">
        <v>101</v>
      </c>
      <c r="G33" s="32">
        <v>0.009408476944573824</v>
      </c>
      <c r="H33" s="33">
        <v>192</v>
      </c>
      <c r="I33" s="32">
        <v>0.007177570093457944</v>
      </c>
      <c r="J33" s="33">
        <v>81</v>
      </c>
      <c r="K33" s="32">
        <v>0.008253515386183003</v>
      </c>
      <c r="L33" s="33">
        <v>130</v>
      </c>
      <c r="M33" s="32">
        <v>0.003727919247533838</v>
      </c>
      <c r="N33" s="33">
        <v>0</v>
      </c>
      <c r="O33" s="34">
        <v>0</v>
      </c>
      <c r="P33" s="35">
        <v>714</v>
      </c>
      <c r="Q33" s="207">
        <v>0.005946135012242042</v>
      </c>
    </row>
    <row r="34" spans="1:17" ht="15">
      <c r="A34" s="260" t="s">
        <v>103</v>
      </c>
      <c r="B34" s="31">
        <v>4</v>
      </c>
      <c r="C34" s="32">
        <v>0.00029601124842744024</v>
      </c>
      <c r="D34" s="33">
        <v>46</v>
      </c>
      <c r="E34" s="32">
        <v>0.002002263428223209</v>
      </c>
      <c r="F34" s="33">
        <v>30</v>
      </c>
      <c r="G34" s="32">
        <v>0.0027945971122496508</v>
      </c>
      <c r="H34" s="33">
        <v>170</v>
      </c>
      <c r="I34" s="32">
        <v>0.006355140186915888</v>
      </c>
      <c r="J34" s="33">
        <v>13</v>
      </c>
      <c r="K34" s="32">
        <v>0.0013246382718565316</v>
      </c>
      <c r="L34" s="33">
        <v>395</v>
      </c>
      <c r="M34" s="32">
        <v>0.011327139252122047</v>
      </c>
      <c r="N34" s="33">
        <v>0</v>
      </c>
      <c r="O34" s="34">
        <v>0</v>
      </c>
      <c r="P34" s="35">
        <v>658</v>
      </c>
      <c r="Q34" s="207">
        <v>0.005479771481870118</v>
      </c>
    </row>
    <row r="35" spans="1:17" ht="15">
      <c r="A35" s="260" t="s">
        <v>30</v>
      </c>
      <c r="B35" s="31">
        <v>8</v>
      </c>
      <c r="C35" s="32">
        <v>0.0005920224968548805</v>
      </c>
      <c r="D35" s="33">
        <v>157</v>
      </c>
      <c r="E35" s="32">
        <v>0.006833812135457473</v>
      </c>
      <c r="F35" s="33">
        <v>117</v>
      </c>
      <c r="G35" s="32">
        <v>0.010898928737773638</v>
      </c>
      <c r="H35" s="33">
        <v>250</v>
      </c>
      <c r="I35" s="32">
        <v>0.009345794392523364</v>
      </c>
      <c r="J35" s="33">
        <v>40</v>
      </c>
      <c r="K35" s="32">
        <v>0.004075810067250866</v>
      </c>
      <c r="L35" s="33">
        <v>6</v>
      </c>
      <c r="M35" s="32">
        <v>0.00017205781142463867</v>
      </c>
      <c r="N35" s="33">
        <v>0</v>
      </c>
      <c r="O35" s="34">
        <v>0</v>
      </c>
      <c r="P35" s="35">
        <v>578</v>
      </c>
      <c r="Q35" s="207">
        <v>0.004813537867053082</v>
      </c>
    </row>
    <row r="36" spans="1:17" ht="15">
      <c r="A36" s="260" t="s">
        <v>84</v>
      </c>
      <c r="B36" s="31">
        <v>8</v>
      </c>
      <c r="C36" s="32">
        <v>0.0005920224968548805</v>
      </c>
      <c r="D36" s="33">
        <v>200</v>
      </c>
      <c r="E36" s="32">
        <v>0.008705493166187864</v>
      </c>
      <c r="F36" s="33">
        <v>205</v>
      </c>
      <c r="G36" s="32">
        <v>0.019096413600372612</v>
      </c>
      <c r="H36" s="33">
        <v>160</v>
      </c>
      <c r="I36" s="32">
        <v>0.005981308411214953</v>
      </c>
      <c r="J36" s="33">
        <v>0</v>
      </c>
      <c r="K36" s="32">
        <v>0</v>
      </c>
      <c r="L36" s="33">
        <v>0</v>
      </c>
      <c r="M36" s="32">
        <v>0</v>
      </c>
      <c r="N36" s="33">
        <v>0</v>
      </c>
      <c r="O36" s="34">
        <v>0</v>
      </c>
      <c r="P36" s="35">
        <v>573</v>
      </c>
      <c r="Q36" s="207">
        <v>0.004771898266127017</v>
      </c>
    </row>
    <row r="37" spans="1:17" ht="15">
      <c r="A37" s="260" t="s">
        <v>65</v>
      </c>
      <c r="B37" s="31">
        <v>106</v>
      </c>
      <c r="C37" s="32">
        <v>0.007844298083327166</v>
      </c>
      <c r="D37" s="33">
        <v>242</v>
      </c>
      <c r="E37" s="32">
        <v>0.010533646731087316</v>
      </c>
      <c r="F37" s="33">
        <v>65</v>
      </c>
      <c r="G37" s="32">
        <v>0.006054960409874243</v>
      </c>
      <c r="H37" s="33">
        <v>76</v>
      </c>
      <c r="I37" s="32">
        <v>0.002841121495327103</v>
      </c>
      <c r="J37" s="33">
        <v>1</v>
      </c>
      <c r="K37" s="32">
        <v>0.00010189525168127165</v>
      </c>
      <c r="L37" s="33">
        <v>16</v>
      </c>
      <c r="M37" s="32">
        <v>0.0004588208304657031</v>
      </c>
      <c r="N37" s="33">
        <v>0</v>
      </c>
      <c r="O37" s="34">
        <v>0</v>
      </c>
      <c r="P37" s="35">
        <v>506</v>
      </c>
      <c r="Q37" s="207">
        <v>0.00421392761371775</v>
      </c>
    </row>
    <row r="38" spans="1:17" ht="15">
      <c r="A38" s="260" t="s">
        <v>129</v>
      </c>
      <c r="B38" s="31">
        <v>78</v>
      </c>
      <c r="C38" s="32">
        <v>0.005772219344335085</v>
      </c>
      <c r="D38" s="33">
        <v>116</v>
      </c>
      <c r="E38" s="32">
        <v>0.005049186036388961</v>
      </c>
      <c r="F38" s="33">
        <v>47</v>
      </c>
      <c r="G38" s="32">
        <v>0.004378202142524453</v>
      </c>
      <c r="H38" s="33">
        <v>145</v>
      </c>
      <c r="I38" s="32">
        <v>0.005420560747663551</v>
      </c>
      <c r="J38" s="33">
        <v>51</v>
      </c>
      <c r="K38" s="32">
        <v>0.005196657835744854</v>
      </c>
      <c r="L38" s="33">
        <v>40</v>
      </c>
      <c r="M38" s="32">
        <v>0.0011470520761642578</v>
      </c>
      <c r="N38" s="33">
        <v>0</v>
      </c>
      <c r="O38" s="34">
        <v>0</v>
      </c>
      <c r="P38" s="35">
        <v>477</v>
      </c>
      <c r="Q38" s="207">
        <v>0.003972417928346575</v>
      </c>
    </row>
    <row r="39" spans="1:17" ht="15">
      <c r="A39" s="260" t="s">
        <v>102</v>
      </c>
      <c r="B39" s="31">
        <v>2</v>
      </c>
      <c r="C39" s="32">
        <v>0.00014800562421372012</v>
      </c>
      <c r="D39" s="33">
        <v>8</v>
      </c>
      <c r="E39" s="32">
        <v>0.0003482197266475146</v>
      </c>
      <c r="F39" s="33">
        <v>13</v>
      </c>
      <c r="G39" s="32">
        <v>0.0012109920819748487</v>
      </c>
      <c r="H39" s="33">
        <v>102</v>
      </c>
      <c r="I39" s="32">
        <v>0.0038130841121495327</v>
      </c>
      <c r="J39" s="33">
        <v>13</v>
      </c>
      <c r="K39" s="32">
        <v>0.0013246382718565316</v>
      </c>
      <c r="L39" s="33">
        <v>302</v>
      </c>
      <c r="M39" s="32">
        <v>0.008660243175040147</v>
      </c>
      <c r="N39" s="33">
        <v>0</v>
      </c>
      <c r="O39" s="34">
        <v>0</v>
      </c>
      <c r="P39" s="35">
        <v>440</v>
      </c>
      <c r="Q39" s="207">
        <v>0.0036642848814936956</v>
      </c>
    </row>
    <row r="40" spans="1:17" ht="15">
      <c r="A40" s="260" t="s">
        <v>81</v>
      </c>
      <c r="B40" s="31">
        <v>20</v>
      </c>
      <c r="C40" s="32">
        <v>0.0014800562421372011</v>
      </c>
      <c r="D40" s="33">
        <v>70</v>
      </c>
      <c r="E40" s="32">
        <v>0.0030469226081657527</v>
      </c>
      <c r="F40" s="33">
        <v>54</v>
      </c>
      <c r="G40" s="32">
        <v>0.005030274802049371</v>
      </c>
      <c r="H40" s="33">
        <v>168</v>
      </c>
      <c r="I40" s="32">
        <v>0.006280373831775701</v>
      </c>
      <c r="J40" s="33">
        <v>45</v>
      </c>
      <c r="K40" s="32">
        <v>0.004585286325657224</v>
      </c>
      <c r="L40" s="33">
        <v>59</v>
      </c>
      <c r="M40" s="32">
        <v>0.0016919018123422802</v>
      </c>
      <c r="N40" s="33">
        <v>0</v>
      </c>
      <c r="O40" s="34">
        <v>0</v>
      </c>
      <c r="P40" s="35">
        <v>416</v>
      </c>
      <c r="Q40" s="207">
        <v>0.003464414797048585</v>
      </c>
    </row>
    <row r="41" spans="1:17" ht="15">
      <c r="A41" s="260" t="s">
        <v>99</v>
      </c>
      <c r="B41" s="31">
        <v>0</v>
      </c>
      <c r="C41" s="32">
        <v>0</v>
      </c>
      <c r="D41" s="33">
        <v>0</v>
      </c>
      <c r="E41" s="32">
        <v>0</v>
      </c>
      <c r="F41" s="33">
        <v>0</v>
      </c>
      <c r="G41" s="32">
        <v>0</v>
      </c>
      <c r="H41" s="33">
        <v>0</v>
      </c>
      <c r="I41" s="32">
        <v>0</v>
      </c>
      <c r="J41" s="33">
        <v>27</v>
      </c>
      <c r="K41" s="32">
        <v>0.0027511717953943348</v>
      </c>
      <c r="L41" s="33">
        <v>363</v>
      </c>
      <c r="M41" s="32">
        <v>0.01040949759119064</v>
      </c>
      <c r="N41" s="33">
        <v>0</v>
      </c>
      <c r="O41" s="34">
        <v>0</v>
      </c>
      <c r="P41" s="35">
        <v>390</v>
      </c>
      <c r="Q41" s="207">
        <v>0.0032478888722330484</v>
      </c>
    </row>
    <row r="42" spans="1:17" ht="15">
      <c r="A42" s="260" t="s">
        <v>57</v>
      </c>
      <c r="B42" s="31">
        <v>65</v>
      </c>
      <c r="C42" s="32">
        <v>0.004810182786945904</v>
      </c>
      <c r="D42" s="33">
        <v>138</v>
      </c>
      <c r="E42" s="32">
        <v>0.006006790284669626</v>
      </c>
      <c r="F42" s="33">
        <v>28</v>
      </c>
      <c r="G42" s="32">
        <v>0.002608290638099674</v>
      </c>
      <c r="H42" s="33">
        <v>99</v>
      </c>
      <c r="I42" s="32">
        <v>0.003700934579439252</v>
      </c>
      <c r="J42" s="33">
        <v>15</v>
      </c>
      <c r="K42" s="32">
        <v>0.0015284287752190748</v>
      </c>
      <c r="L42" s="33">
        <v>7</v>
      </c>
      <c r="M42" s="32">
        <v>0.00020073411332874512</v>
      </c>
      <c r="N42" s="33">
        <v>0</v>
      </c>
      <c r="O42" s="34">
        <v>0</v>
      </c>
      <c r="P42" s="35">
        <v>352</v>
      </c>
      <c r="Q42" s="207">
        <v>0.0029314279051949567</v>
      </c>
    </row>
    <row r="43" spans="1:17" ht="15">
      <c r="A43" s="260" t="s">
        <v>38</v>
      </c>
      <c r="B43" s="31">
        <v>6</v>
      </c>
      <c r="C43" s="32">
        <v>0.0004440168726411604</v>
      </c>
      <c r="D43" s="33">
        <v>30</v>
      </c>
      <c r="E43" s="32">
        <v>0.0013058239749281796</v>
      </c>
      <c r="F43" s="33">
        <v>38</v>
      </c>
      <c r="G43" s="32">
        <v>0.0035398230088495575</v>
      </c>
      <c r="H43" s="33">
        <v>146</v>
      </c>
      <c r="I43" s="32">
        <v>0.005457943925233645</v>
      </c>
      <c r="J43" s="33">
        <v>84</v>
      </c>
      <c r="K43" s="32">
        <v>0.008559201141226819</v>
      </c>
      <c r="L43" s="33">
        <v>37</v>
      </c>
      <c r="M43" s="32">
        <v>0.0010610231704519385</v>
      </c>
      <c r="N43" s="33">
        <v>0</v>
      </c>
      <c r="O43" s="34">
        <v>0</v>
      </c>
      <c r="P43" s="35">
        <v>341</v>
      </c>
      <c r="Q43" s="207">
        <v>0.002839820783157614</v>
      </c>
    </row>
    <row r="44" spans="1:17" ht="15">
      <c r="A44" s="260" t="s">
        <v>51</v>
      </c>
      <c r="B44" s="31">
        <v>20</v>
      </c>
      <c r="C44" s="32">
        <v>0.0014800562421372011</v>
      </c>
      <c r="D44" s="33">
        <v>92</v>
      </c>
      <c r="E44" s="32">
        <v>0.004004526856446418</v>
      </c>
      <c r="F44" s="33">
        <v>48</v>
      </c>
      <c r="G44" s="32">
        <v>0.004471355379599441</v>
      </c>
      <c r="H44" s="33">
        <v>122</v>
      </c>
      <c r="I44" s="32">
        <v>0.004560747663551402</v>
      </c>
      <c r="J44" s="33">
        <v>42</v>
      </c>
      <c r="K44" s="32">
        <v>0.0042796005706134095</v>
      </c>
      <c r="L44" s="33">
        <v>7</v>
      </c>
      <c r="M44" s="32">
        <v>0.00020073411332874512</v>
      </c>
      <c r="N44" s="33">
        <v>0</v>
      </c>
      <c r="O44" s="34">
        <v>0</v>
      </c>
      <c r="P44" s="35">
        <v>331</v>
      </c>
      <c r="Q44" s="207">
        <v>0.0027565415813054846</v>
      </c>
    </row>
    <row r="45" spans="1:17" ht="15">
      <c r="A45" s="260" t="s">
        <v>117</v>
      </c>
      <c r="B45" s="31">
        <v>36</v>
      </c>
      <c r="C45" s="32">
        <v>0.002664101235846962</v>
      </c>
      <c r="D45" s="33">
        <v>94</v>
      </c>
      <c r="E45" s="32">
        <v>0.004091581788108296</v>
      </c>
      <c r="F45" s="33">
        <v>58</v>
      </c>
      <c r="G45" s="32">
        <v>0.005402887750349325</v>
      </c>
      <c r="H45" s="33">
        <v>38</v>
      </c>
      <c r="I45" s="32">
        <v>0.0014205607476635515</v>
      </c>
      <c r="J45" s="33">
        <v>33</v>
      </c>
      <c r="K45" s="32">
        <v>0.0033625433054819643</v>
      </c>
      <c r="L45" s="33">
        <v>57</v>
      </c>
      <c r="M45" s="32">
        <v>0.0016345492085340675</v>
      </c>
      <c r="N45" s="33">
        <v>0</v>
      </c>
      <c r="O45" s="34">
        <v>0</v>
      </c>
      <c r="P45" s="35">
        <v>316</v>
      </c>
      <c r="Q45" s="207">
        <v>0.0026316227785272905</v>
      </c>
    </row>
    <row r="46" spans="1:17" ht="15">
      <c r="A46" s="260" t="s">
        <v>54</v>
      </c>
      <c r="B46" s="31">
        <v>12</v>
      </c>
      <c r="C46" s="32">
        <v>0.0008880337452823208</v>
      </c>
      <c r="D46" s="33">
        <v>55</v>
      </c>
      <c r="E46" s="32">
        <v>0.0023940106207016626</v>
      </c>
      <c r="F46" s="33">
        <v>44</v>
      </c>
      <c r="G46" s="32">
        <v>0.004098742431299487</v>
      </c>
      <c r="H46" s="33">
        <v>191</v>
      </c>
      <c r="I46" s="32">
        <v>0.0071401869158878506</v>
      </c>
      <c r="J46" s="33">
        <v>1</v>
      </c>
      <c r="K46" s="32">
        <v>0.00010189525168127165</v>
      </c>
      <c r="L46" s="33">
        <v>0</v>
      </c>
      <c r="M46" s="32">
        <v>0</v>
      </c>
      <c r="N46" s="33">
        <v>0</v>
      </c>
      <c r="O46" s="34">
        <v>0</v>
      </c>
      <c r="P46" s="35">
        <v>303</v>
      </c>
      <c r="Q46" s="207">
        <v>0.0025233598161195224</v>
      </c>
    </row>
    <row r="47" spans="1:17" ht="15">
      <c r="A47" s="260" t="s">
        <v>28</v>
      </c>
      <c r="B47" s="31">
        <v>0</v>
      </c>
      <c r="C47" s="32">
        <v>0</v>
      </c>
      <c r="D47" s="33">
        <v>4</v>
      </c>
      <c r="E47" s="32">
        <v>0.0001741098633237573</v>
      </c>
      <c r="F47" s="33">
        <v>7</v>
      </c>
      <c r="G47" s="32">
        <v>0.0006520726595249185</v>
      </c>
      <c r="H47" s="33">
        <v>11</v>
      </c>
      <c r="I47" s="32">
        <v>0.00041121495327102806</v>
      </c>
      <c r="J47" s="33">
        <v>81</v>
      </c>
      <c r="K47" s="32">
        <v>0.008253515386183003</v>
      </c>
      <c r="L47" s="33">
        <v>196</v>
      </c>
      <c r="M47" s="32">
        <v>0.005620555173204864</v>
      </c>
      <c r="N47" s="33">
        <v>0</v>
      </c>
      <c r="O47" s="34">
        <v>0</v>
      </c>
      <c r="P47" s="35">
        <v>299</v>
      </c>
      <c r="Q47" s="207">
        <v>0.0024900481353786704</v>
      </c>
    </row>
    <row r="48" spans="1:17" ht="15">
      <c r="A48" s="260" t="s">
        <v>46</v>
      </c>
      <c r="B48" s="31">
        <v>76</v>
      </c>
      <c r="C48" s="32">
        <v>0.005624213720121365</v>
      </c>
      <c r="D48" s="33">
        <v>137</v>
      </c>
      <c r="E48" s="32">
        <v>0.005963262818838687</v>
      </c>
      <c r="F48" s="33">
        <v>17</v>
      </c>
      <c r="G48" s="32">
        <v>0.001583605030274802</v>
      </c>
      <c r="H48" s="33">
        <v>63</v>
      </c>
      <c r="I48" s="32">
        <v>0.0023551401869158876</v>
      </c>
      <c r="J48" s="33">
        <v>0</v>
      </c>
      <c r="K48" s="32">
        <v>0</v>
      </c>
      <c r="L48" s="33">
        <v>0</v>
      </c>
      <c r="M48" s="32">
        <v>0</v>
      </c>
      <c r="N48" s="33">
        <v>0</v>
      </c>
      <c r="O48" s="34">
        <v>0</v>
      </c>
      <c r="P48" s="35">
        <v>293</v>
      </c>
      <c r="Q48" s="207">
        <v>0.002440080614267393</v>
      </c>
    </row>
    <row r="49" spans="1:17" ht="15">
      <c r="A49" s="260" t="s">
        <v>97</v>
      </c>
      <c r="B49" s="31">
        <v>0</v>
      </c>
      <c r="C49" s="32">
        <v>0</v>
      </c>
      <c r="D49" s="33">
        <v>5</v>
      </c>
      <c r="E49" s="32">
        <v>0.00021763732915469663</v>
      </c>
      <c r="F49" s="33">
        <v>0</v>
      </c>
      <c r="G49" s="32">
        <v>0</v>
      </c>
      <c r="H49" s="33">
        <v>17</v>
      </c>
      <c r="I49" s="32">
        <v>0.0006355140186915888</v>
      </c>
      <c r="J49" s="33">
        <v>17</v>
      </c>
      <c r="K49" s="32">
        <v>0.0017322192785816182</v>
      </c>
      <c r="L49" s="33">
        <v>244</v>
      </c>
      <c r="M49" s="32">
        <v>0.006997017664601973</v>
      </c>
      <c r="N49" s="33">
        <v>0</v>
      </c>
      <c r="O49" s="34">
        <v>0</v>
      </c>
      <c r="P49" s="35">
        <v>283</v>
      </c>
      <c r="Q49" s="207">
        <v>0.0023568014124152633</v>
      </c>
    </row>
    <row r="50" spans="1:17" ht="15">
      <c r="A50" s="260" t="s">
        <v>112</v>
      </c>
      <c r="B50" s="31">
        <v>4</v>
      </c>
      <c r="C50" s="32">
        <v>0.00029601124842744024</v>
      </c>
      <c r="D50" s="33">
        <v>7</v>
      </c>
      <c r="E50" s="32">
        <v>0.0003046922608165753</v>
      </c>
      <c r="F50" s="33">
        <v>1</v>
      </c>
      <c r="G50" s="32">
        <v>9.315323707498835E-05</v>
      </c>
      <c r="H50" s="33">
        <v>4</v>
      </c>
      <c r="I50" s="32">
        <v>0.00014953271028037384</v>
      </c>
      <c r="J50" s="33">
        <v>33</v>
      </c>
      <c r="K50" s="32">
        <v>0.0033625433054819643</v>
      </c>
      <c r="L50" s="33">
        <v>223</v>
      </c>
      <c r="M50" s="32">
        <v>0.006394815324615738</v>
      </c>
      <c r="N50" s="33">
        <v>0</v>
      </c>
      <c r="O50" s="34">
        <v>0</v>
      </c>
      <c r="P50" s="35">
        <v>272</v>
      </c>
      <c r="Q50" s="207">
        <v>0.002265194290377921</v>
      </c>
    </row>
    <row r="51" spans="1:17" ht="15">
      <c r="A51" s="260" t="s">
        <v>32</v>
      </c>
      <c r="B51" s="31">
        <v>30</v>
      </c>
      <c r="C51" s="32">
        <v>0.002220084363205802</v>
      </c>
      <c r="D51" s="33">
        <v>66</v>
      </c>
      <c r="E51" s="32">
        <v>0.002872812744841995</v>
      </c>
      <c r="F51" s="33">
        <v>19</v>
      </c>
      <c r="G51" s="32">
        <v>0.0017699115044247787</v>
      </c>
      <c r="H51" s="33">
        <v>65</v>
      </c>
      <c r="I51" s="32">
        <v>0.002429906542056075</v>
      </c>
      <c r="J51" s="33">
        <v>85</v>
      </c>
      <c r="K51" s="32">
        <v>0.00866109639290809</v>
      </c>
      <c r="L51" s="33">
        <v>0</v>
      </c>
      <c r="M51" s="32">
        <v>0</v>
      </c>
      <c r="N51" s="33">
        <v>0</v>
      </c>
      <c r="O51" s="34">
        <v>0</v>
      </c>
      <c r="P51" s="35">
        <v>265</v>
      </c>
      <c r="Q51" s="207">
        <v>0.0022068988490814303</v>
      </c>
    </row>
    <row r="52" spans="1:17" ht="15">
      <c r="A52" s="260" t="s">
        <v>59</v>
      </c>
      <c r="B52" s="31">
        <v>179</v>
      </c>
      <c r="C52" s="32">
        <v>0.013246503367127951</v>
      </c>
      <c r="D52" s="33">
        <v>39</v>
      </c>
      <c r="E52" s="32">
        <v>0.0016975711674066336</v>
      </c>
      <c r="F52" s="33">
        <v>14</v>
      </c>
      <c r="G52" s="32">
        <v>0.001304145319049837</v>
      </c>
      <c r="H52" s="33">
        <v>24</v>
      </c>
      <c r="I52" s="32">
        <v>0.000897196261682243</v>
      </c>
      <c r="J52" s="33">
        <v>0</v>
      </c>
      <c r="K52" s="32">
        <v>0</v>
      </c>
      <c r="L52" s="33">
        <v>0</v>
      </c>
      <c r="M52" s="32">
        <v>0</v>
      </c>
      <c r="N52" s="33">
        <v>0</v>
      </c>
      <c r="O52" s="34">
        <v>0</v>
      </c>
      <c r="P52" s="35">
        <v>256</v>
      </c>
      <c r="Q52" s="207">
        <v>0.0021319475674145137</v>
      </c>
    </row>
    <row r="53" spans="1:17" ht="15">
      <c r="A53" s="260" t="s">
        <v>130</v>
      </c>
      <c r="B53" s="31">
        <v>4</v>
      </c>
      <c r="C53" s="32">
        <v>0.00029601124842744024</v>
      </c>
      <c r="D53" s="33">
        <v>90</v>
      </c>
      <c r="E53" s="32">
        <v>0.003917471924784539</v>
      </c>
      <c r="F53" s="33">
        <v>97</v>
      </c>
      <c r="G53" s="32">
        <v>0.00903586399627387</v>
      </c>
      <c r="H53" s="33">
        <v>55</v>
      </c>
      <c r="I53" s="32">
        <v>0.00205607476635514</v>
      </c>
      <c r="J53" s="33">
        <v>0</v>
      </c>
      <c r="K53" s="32">
        <v>0</v>
      </c>
      <c r="L53" s="33">
        <v>0</v>
      </c>
      <c r="M53" s="32">
        <v>0</v>
      </c>
      <c r="N53" s="33">
        <v>0</v>
      </c>
      <c r="O53" s="34">
        <v>0</v>
      </c>
      <c r="P53" s="35">
        <v>246</v>
      </c>
      <c r="Q53" s="207">
        <v>0.0020486683655623846</v>
      </c>
    </row>
    <row r="54" spans="1:17" ht="15">
      <c r="A54" s="260" t="s">
        <v>118</v>
      </c>
      <c r="B54" s="31">
        <v>32</v>
      </c>
      <c r="C54" s="32">
        <v>0.002368089987419522</v>
      </c>
      <c r="D54" s="33">
        <v>117</v>
      </c>
      <c r="E54" s="32">
        <v>0.005092713502219901</v>
      </c>
      <c r="F54" s="33">
        <v>39</v>
      </c>
      <c r="G54" s="32">
        <v>0.003632976245924546</v>
      </c>
      <c r="H54" s="33">
        <v>47</v>
      </c>
      <c r="I54" s="32">
        <v>0.0017570093457943926</v>
      </c>
      <c r="J54" s="33">
        <v>2</v>
      </c>
      <c r="K54" s="32">
        <v>0.0002037905033625433</v>
      </c>
      <c r="L54" s="33">
        <v>3</v>
      </c>
      <c r="M54" s="32">
        <v>8.602890571231934E-05</v>
      </c>
      <c r="N54" s="33">
        <v>0</v>
      </c>
      <c r="O54" s="34">
        <v>0</v>
      </c>
      <c r="P54" s="35">
        <v>240</v>
      </c>
      <c r="Q54" s="207">
        <v>0.0019987008444511067</v>
      </c>
    </row>
    <row r="55" spans="1:17" ht="15">
      <c r="A55" s="260" t="s">
        <v>33</v>
      </c>
      <c r="B55" s="31">
        <v>12</v>
      </c>
      <c r="C55" s="32">
        <v>0.0008880337452823208</v>
      </c>
      <c r="D55" s="33">
        <v>43</v>
      </c>
      <c r="E55" s="32">
        <v>0.001871681030730391</v>
      </c>
      <c r="F55" s="33">
        <v>25</v>
      </c>
      <c r="G55" s="32">
        <v>0.002328830926874709</v>
      </c>
      <c r="H55" s="33">
        <v>68</v>
      </c>
      <c r="I55" s="32">
        <v>0.002542056074766355</v>
      </c>
      <c r="J55" s="33">
        <v>69</v>
      </c>
      <c r="K55" s="32">
        <v>0.007030772366007744</v>
      </c>
      <c r="L55" s="33">
        <v>0</v>
      </c>
      <c r="M55" s="32">
        <v>0</v>
      </c>
      <c r="N55" s="33">
        <v>0</v>
      </c>
      <c r="O55" s="34">
        <v>0</v>
      </c>
      <c r="P55" s="35">
        <v>217</v>
      </c>
      <c r="Q55" s="207">
        <v>0.001807158680191209</v>
      </c>
    </row>
    <row r="56" spans="1:17" ht="15">
      <c r="A56" s="260" t="s">
        <v>92</v>
      </c>
      <c r="B56" s="31">
        <v>43</v>
      </c>
      <c r="C56" s="32">
        <v>0.0031821209205949827</v>
      </c>
      <c r="D56" s="33">
        <v>48</v>
      </c>
      <c r="E56" s="32">
        <v>0.0020893183598850876</v>
      </c>
      <c r="F56" s="33">
        <v>38</v>
      </c>
      <c r="G56" s="32">
        <v>0.0035398230088495575</v>
      </c>
      <c r="H56" s="33">
        <v>40</v>
      </c>
      <c r="I56" s="32">
        <v>0.0014953271028037382</v>
      </c>
      <c r="J56" s="33">
        <v>32</v>
      </c>
      <c r="K56" s="32">
        <v>0.0032606480538006927</v>
      </c>
      <c r="L56" s="33">
        <v>4</v>
      </c>
      <c r="M56" s="32">
        <v>0.00011470520761642578</v>
      </c>
      <c r="N56" s="33">
        <v>0</v>
      </c>
      <c r="O56" s="34">
        <v>0</v>
      </c>
      <c r="P56" s="35">
        <v>205</v>
      </c>
      <c r="Q56" s="207">
        <v>0.0017072236379686537</v>
      </c>
    </row>
    <row r="57" spans="1:17" ht="15">
      <c r="A57" s="260" t="s">
        <v>29</v>
      </c>
      <c r="B57" s="31">
        <v>1</v>
      </c>
      <c r="C57" s="32">
        <v>7.400281210686006E-05</v>
      </c>
      <c r="D57" s="33">
        <v>5</v>
      </c>
      <c r="E57" s="32">
        <v>0.00021763732915469663</v>
      </c>
      <c r="F57" s="33">
        <v>10</v>
      </c>
      <c r="G57" s="32">
        <v>0.0009315323707498836</v>
      </c>
      <c r="H57" s="33">
        <v>102</v>
      </c>
      <c r="I57" s="32">
        <v>0.0038130841121495327</v>
      </c>
      <c r="J57" s="33">
        <v>56</v>
      </c>
      <c r="K57" s="32">
        <v>0.005706134094151213</v>
      </c>
      <c r="L57" s="33">
        <v>18</v>
      </c>
      <c r="M57" s="32">
        <v>0.0005161734342739161</v>
      </c>
      <c r="N57" s="33">
        <v>0</v>
      </c>
      <c r="O57" s="34">
        <v>0</v>
      </c>
      <c r="P57" s="35">
        <v>192</v>
      </c>
      <c r="Q57" s="207">
        <v>0.0015989606755608854</v>
      </c>
    </row>
    <row r="58" spans="1:17" ht="15">
      <c r="A58" s="260" t="s">
        <v>127</v>
      </c>
      <c r="B58" s="31">
        <v>12</v>
      </c>
      <c r="C58" s="32">
        <v>0.0008880337452823208</v>
      </c>
      <c r="D58" s="33">
        <v>43</v>
      </c>
      <c r="E58" s="32">
        <v>0.001871681030730391</v>
      </c>
      <c r="F58" s="33">
        <v>15</v>
      </c>
      <c r="G58" s="32">
        <v>0.0013972985561248254</v>
      </c>
      <c r="H58" s="33">
        <v>78</v>
      </c>
      <c r="I58" s="32">
        <v>0.0029158878504672897</v>
      </c>
      <c r="J58" s="33">
        <v>25</v>
      </c>
      <c r="K58" s="32">
        <v>0.002547381292031791</v>
      </c>
      <c r="L58" s="33">
        <v>12</v>
      </c>
      <c r="M58" s="32">
        <v>0.00034411562284927734</v>
      </c>
      <c r="N58" s="33">
        <v>0</v>
      </c>
      <c r="O58" s="34">
        <v>0</v>
      </c>
      <c r="P58" s="35">
        <v>185</v>
      </c>
      <c r="Q58" s="207">
        <v>0.0015406652342643949</v>
      </c>
    </row>
    <row r="59" spans="1:17" ht="15">
      <c r="A59" s="260" t="s">
        <v>128</v>
      </c>
      <c r="B59" s="31">
        <v>102</v>
      </c>
      <c r="C59" s="32">
        <v>0.007548286834899726</v>
      </c>
      <c r="D59" s="33">
        <v>44</v>
      </c>
      <c r="E59" s="32">
        <v>0.0019152084965613303</v>
      </c>
      <c r="F59" s="33">
        <v>10</v>
      </c>
      <c r="G59" s="32">
        <v>0.0009315323707498836</v>
      </c>
      <c r="H59" s="33">
        <v>16</v>
      </c>
      <c r="I59" s="32">
        <v>0.0005981308411214954</v>
      </c>
      <c r="J59" s="33">
        <v>8</v>
      </c>
      <c r="K59" s="32">
        <v>0.0008151620134501732</v>
      </c>
      <c r="L59" s="33">
        <v>0</v>
      </c>
      <c r="M59" s="32">
        <v>0</v>
      </c>
      <c r="N59" s="33">
        <v>0</v>
      </c>
      <c r="O59" s="34">
        <v>0</v>
      </c>
      <c r="P59" s="35">
        <v>180</v>
      </c>
      <c r="Q59" s="207">
        <v>0.00149902563333833</v>
      </c>
    </row>
    <row r="60" spans="1:17" ht="15">
      <c r="A60" s="260" t="s">
        <v>27</v>
      </c>
      <c r="B60" s="31">
        <v>12</v>
      </c>
      <c r="C60" s="32">
        <v>0.0008880337452823208</v>
      </c>
      <c r="D60" s="33">
        <v>31</v>
      </c>
      <c r="E60" s="32">
        <v>0.001349351440759119</v>
      </c>
      <c r="F60" s="33">
        <v>4</v>
      </c>
      <c r="G60" s="32">
        <v>0.0003726129482999534</v>
      </c>
      <c r="H60" s="33">
        <v>113</v>
      </c>
      <c r="I60" s="32">
        <v>0.00422429906542056</v>
      </c>
      <c r="J60" s="33">
        <v>3</v>
      </c>
      <c r="K60" s="32">
        <v>0.00030568575504381494</v>
      </c>
      <c r="L60" s="33">
        <v>10</v>
      </c>
      <c r="M60" s="32">
        <v>0.00028676301904106445</v>
      </c>
      <c r="N60" s="33">
        <v>0</v>
      </c>
      <c r="O60" s="34">
        <v>0</v>
      </c>
      <c r="P60" s="35">
        <v>173</v>
      </c>
      <c r="Q60" s="207">
        <v>0.0014407301920418396</v>
      </c>
    </row>
    <row r="61" spans="1:17" ht="15">
      <c r="A61" s="260" t="s">
        <v>119</v>
      </c>
      <c r="B61" s="31">
        <v>16</v>
      </c>
      <c r="C61" s="32">
        <v>0.001184044993709761</v>
      </c>
      <c r="D61" s="33">
        <v>36</v>
      </c>
      <c r="E61" s="32">
        <v>0.0015669887699138157</v>
      </c>
      <c r="F61" s="33">
        <v>11</v>
      </c>
      <c r="G61" s="32">
        <v>0.0010246856078248718</v>
      </c>
      <c r="H61" s="33">
        <v>81</v>
      </c>
      <c r="I61" s="32">
        <v>0.00302803738317757</v>
      </c>
      <c r="J61" s="33">
        <v>0</v>
      </c>
      <c r="K61" s="32">
        <v>0</v>
      </c>
      <c r="L61" s="33">
        <v>0</v>
      </c>
      <c r="M61" s="32">
        <v>0</v>
      </c>
      <c r="N61" s="33">
        <v>0</v>
      </c>
      <c r="O61" s="34">
        <v>0</v>
      </c>
      <c r="P61" s="35">
        <v>144</v>
      </c>
      <c r="Q61" s="207">
        <v>0.0011992205066706642</v>
      </c>
    </row>
    <row r="62" spans="1:17" ht="15">
      <c r="A62" s="260" t="s">
        <v>109</v>
      </c>
      <c r="B62" s="31">
        <v>108</v>
      </c>
      <c r="C62" s="32">
        <v>0.007992303707540886</v>
      </c>
      <c r="D62" s="33">
        <v>17</v>
      </c>
      <c r="E62" s="32">
        <v>0.0007399669191259685</v>
      </c>
      <c r="F62" s="33">
        <v>1</v>
      </c>
      <c r="G62" s="32">
        <v>9.315323707498835E-05</v>
      </c>
      <c r="H62" s="33">
        <v>0</v>
      </c>
      <c r="I62" s="32">
        <v>0</v>
      </c>
      <c r="J62" s="33">
        <v>0</v>
      </c>
      <c r="K62" s="32">
        <v>0</v>
      </c>
      <c r="L62" s="33">
        <v>0</v>
      </c>
      <c r="M62" s="32">
        <v>0</v>
      </c>
      <c r="N62" s="33">
        <v>0</v>
      </c>
      <c r="O62" s="34">
        <v>0</v>
      </c>
      <c r="P62" s="35">
        <v>126</v>
      </c>
      <c r="Q62" s="207">
        <v>0.001049317943336831</v>
      </c>
    </row>
    <row r="63" spans="1:17" ht="15">
      <c r="A63" s="260" t="s">
        <v>100</v>
      </c>
      <c r="B63" s="31">
        <v>46</v>
      </c>
      <c r="C63" s="32">
        <v>0.0034041293569155627</v>
      </c>
      <c r="D63" s="33">
        <v>10</v>
      </c>
      <c r="E63" s="32">
        <v>0.00043527465830939325</v>
      </c>
      <c r="F63" s="33">
        <v>10</v>
      </c>
      <c r="G63" s="32">
        <v>0.0009315323707498836</v>
      </c>
      <c r="H63" s="33">
        <v>18</v>
      </c>
      <c r="I63" s="32">
        <v>0.0006728971962616822</v>
      </c>
      <c r="J63" s="33">
        <v>21</v>
      </c>
      <c r="K63" s="32">
        <v>0.0021398002853067048</v>
      </c>
      <c r="L63" s="33">
        <v>17</v>
      </c>
      <c r="M63" s="32">
        <v>0.0004874971323698096</v>
      </c>
      <c r="N63" s="33">
        <v>0</v>
      </c>
      <c r="O63" s="34">
        <v>0</v>
      </c>
      <c r="P63" s="35">
        <v>122</v>
      </c>
      <c r="Q63" s="207">
        <v>0.0010160062625959793</v>
      </c>
    </row>
    <row r="64" spans="1:17" ht="15">
      <c r="A64" s="260" t="s">
        <v>48</v>
      </c>
      <c r="B64" s="31">
        <v>33</v>
      </c>
      <c r="C64" s="32">
        <v>0.002442092799526382</v>
      </c>
      <c r="D64" s="33">
        <v>60</v>
      </c>
      <c r="E64" s="32">
        <v>0.0026116479498563593</v>
      </c>
      <c r="F64" s="33">
        <v>6</v>
      </c>
      <c r="G64" s="32">
        <v>0.0005589194224499301</v>
      </c>
      <c r="H64" s="33">
        <v>7</v>
      </c>
      <c r="I64" s="32">
        <v>0.0002616822429906542</v>
      </c>
      <c r="J64" s="33">
        <v>2</v>
      </c>
      <c r="K64" s="32">
        <v>0.0002037905033625433</v>
      </c>
      <c r="L64" s="33">
        <v>0</v>
      </c>
      <c r="M64" s="32">
        <v>0</v>
      </c>
      <c r="N64" s="33">
        <v>0</v>
      </c>
      <c r="O64" s="34">
        <v>0</v>
      </c>
      <c r="P64" s="35">
        <v>108</v>
      </c>
      <c r="Q64" s="207">
        <v>0.000899415380002998</v>
      </c>
    </row>
    <row r="65" spans="1:17" ht="15">
      <c r="A65" s="260" t="s">
        <v>37</v>
      </c>
      <c r="B65" s="31">
        <v>3</v>
      </c>
      <c r="C65" s="32">
        <v>0.0002220084363205802</v>
      </c>
      <c r="D65" s="33">
        <v>1</v>
      </c>
      <c r="E65" s="32">
        <v>4.3527465830939325E-05</v>
      </c>
      <c r="F65" s="33">
        <v>0</v>
      </c>
      <c r="G65" s="32">
        <v>0</v>
      </c>
      <c r="H65" s="33">
        <v>46</v>
      </c>
      <c r="I65" s="32">
        <v>0.001719626168224299</v>
      </c>
      <c r="J65" s="33">
        <v>0</v>
      </c>
      <c r="K65" s="32">
        <v>0</v>
      </c>
      <c r="L65" s="33">
        <v>56</v>
      </c>
      <c r="M65" s="32">
        <v>0.001605872906629961</v>
      </c>
      <c r="N65" s="33">
        <v>0</v>
      </c>
      <c r="O65" s="34">
        <v>0</v>
      </c>
      <c r="P65" s="35">
        <v>106</v>
      </c>
      <c r="Q65" s="207">
        <v>0.0008827595396325721</v>
      </c>
    </row>
    <row r="66" spans="1:17" ht="15">
      <c r="A66" s="260" t="s">
        <v>101</v>
      </c>
      <c r="B66" s="31">
        <v>61</v>
      </c>
      <c r="C66" s="32">
        <v>0.004514171538518463</v>
      </c>
      <c r="D66" s="33">
        <v>30</v>
      </c>
      <c r="E66" s="32">
        <v>0.0013058239749281796</v>
      </c>
      <c r="F66" s="33">
        <v>3</v>
      </c>
      <c r="G66" s="32">
        <v>0.00027945971122496507</v>
      </c>
      <c r="H66" s="33">
        <v>2</v>
      </c>
      <c r="I66" s="32">
        <v>7.476635514018692E-05</v>
      </c>
      <c r="J66" s="33">
        <v>10</v>
      </c>
      <c r="K66" s="32">
        <v>0.0010189525168127166</v>
      </c>
      <c r="L66" s="33">
        <v>0</v>
      </c>
      <c r="M66" s="32">
        <v>0</v>
      </c>
      <c r="N66" s="33">
        <v>0</v>
      </c>
      <c r="O66" s="34">
        <v>0</v>
      </c>
      <c r="P66" s="35">
        <v>106</v>
      </c>
      <c r="Q66" s="207">
        <v>0.0008827595396325721</v>
      </c>
    </row>
    <row r="67" spans="1:17" ht="15">
      <c r="A67" s="260" t="s">
        <v>93</v>
      </c>
      <c r="B67" s="31">
        <v>2</v>
      </c>
      <c r="C67" s="32">
        <v>0.00014800562421372012</v>
      </c>
      <c r="D67" s="33">
        <v>5</v>
      </c>
      <c r="E67" s="32">
        <v>0.00021763732915469663</v>
      </c>
      <c r="F67" s="33">
        <v>1</v>
      </c>
      <c r="G67" s="32">
        <v>9.315323707498835E-05</v>
      </c>
      <c r="H67" s="33">
        <v>13</v>
      </c>
      <c r="I67" s="32">
        <v>0.00048598130841121494</v>
      </c>
      <c r="J67" s="33">
        <v>0</v>
      </c>
      <c r="K67" s="32">
        <v>0</v>
      </c>
      <c r="L67" s="33">
        <v>78</v>
      </c>
      <c r="M67" s="32">
        <v>0.002236751548520303</v>
      </c>
      <c r="N67" s="33">
        <v>0</v>
      </c>
      <c r="O67" s="34">
        <v>0</v>
      </c>
      <c r="P67" s="35">
        <v>99</v>
      </c>
      <c r="Q67" s="207">
        <v>0.0008244640983360816</v>
      </c>
    </row>
    <row r="68" spans="1:17" ht="15">
      <c r="A68" s="260" t="s">
        <v>50</v>
      </c>
      <c r="B68" s="31">
        <v>0</v>
      </c>
      <c r="C68" s="32">
        <v>0</v>
      </c>
      <c r="D68" s="33">
        <v>1</v>
      </c>
      <c r="E68" s="32">
        <v>4.3527465830939325E-05</v>
      </c>
      <c r="F68" s="33">
        <v>3</v>
      </c>
      <c r="G68" s="32">
        <v>0.00027945971122496507</v>
      </c>
      <c r="H68" s="33">
        <v>58</v>
      </c>
      <c r="I68" s="32">
        <v>0.0021682242990654207</v>
      </c>
      <c r="J68" s="33">
        <v>34</v>
      </c>
      <c r="K68" s="32">
        <v>0.0034644385571632364</v>
      </c>
      <c r="L68" s="33">
        <v>0</v>
      </c>
      <c r="M68" s="32">
        <v>0</v>
      </c>
      <c r="N68" s="33">
        <v>0</v>
      </c>
      <c r="O68" s="34">
        <v>0</v>
      </c>
      <c r="P68" s="35">
        <v>96</v>
      </c>
      <c r="Q68" s="207">
        <v>0.0007994803377804427</v>
      </c>
    </row>
    <row r="69" spans="1:17" ht="15">
      <c r="A69" s="260" t="s">
        <v>80</v>
      </c>
      <c r="B69" s="31">
        <v>1</v>
      </c>
      <c r="C69" s="32">
        <v>7.400281210686006E-05</v>
      </c>
      <c r="D69" s="33">
        <v>14</v>
      </c>
      <c r="E69" s="32">
        <v>0.0006093845216331506</v>
      </c>
      <c r="F69" s="33">
        <v>10</v>
      </c>
      <c r="G69" s="32">
        <v>0.0009315323707498836</v>
      </c>
      <c r="H69" s="33">
        <v>47</v>
      </c>
      <c r="I69" s="32">
        <v>0.0017570093457943926</v>
      </c>
      <c r="J69" s="33">
        <v>0</v>
      </c>
      <c r="K69" s="32">
        <v>0</v>
      </c>
      <c r="L69" s="33">
        <v>22</v>
      </c>
      <c r="M69" s="32">
        <v>0.0006308786418903419</v>
      </c>
      <c r="N69" s="33">
        <v>0</v>
      </c>
      <c r="O69" s="34">
        <v>0</v>
      </c>
      <c r="P69" s="35">
        <v>94</v>
      </c>
      <c r="Q69" s="207">
        <v>0.0007828244974100168</v>
      </c>
    </row>
    <row r="70" spans="1:17" ht="15">
      <c r="A70" s="260" t="s">
        <v>107</v>
      </c>
      <c r="B70" s="31">
        <v>3</v>
      </c>
      <c r="C70" s="32">
        <v>0.0002220084363205802</v>
      </c>
      <c r="D70" s="33">
        <v>7</v>
      </c>
      <c r="E70" s="32">
        <v>0.0003046922608165753</v>
      </c>
      <c r="F70" s="33">
        <v>4</v>
      </c>
      <c r="G70" s="32">
        <v>0.0003726129482999534</v>
      </c>
      <c r="H70" s="33">
        <v>12</v>
      </c>
      <c r="I70" s="32">
        <v>0.0004485981308411215</v>
      </c>
      <c r="J70" s="33">
        <v>26</v>
      </c>
      <c r="K70" s="32">
        <v>0.002649276543713063</v>
      </c>
      <c r="L70" s="33">
        <v>35</v>
      </c>
      <c r="M70" s="32">
        <v>0.0010036705666437256</v>
      </c>
      <c r="N70" s="33">
        <v>0</v>
      </c>
      <c r="O70" s="34">
        <v>0</v>
      </c>
      <c r="P70" s="35">
        <v>87</v>
      </c>
      <c r="Q70" s="207">
        <v>0.0007245290561135262</v>
      </c>
    </row>
    <row r="71" spans="1:17" ht="15">
      <c r="A71" s="260" t="s">
        <v>86</v>
      </c>
      <c r="B71" s="31">
        <v>15</v>
      </c>
      <c r="C71" s="32">
        <v>0.001110042181602901</v>
      </c>
      <c r="D71" s="33">
        <v>35</v>
      </c>
      <c r="E71" s="32">
        <v>0.0015234613040828763</v>
      </c>
      <c r="F71" s="33">
        <v>10</v>
      </c>
      <c r="G71" s="32">
        <v>0.0009315323707498836</v>
      </c>
      <c r="H71" s="33">
        <v>17</v>
      </c>
      <c r="I71" s="32">
        <v>0.0006355140186915888</v>
      </c>
      <c r="J71" s="33">
        <v>0</v>
      </c>
      <c r="K71" s="32">
        <v>0</v>
      </c>
      <c r="L71" s="33">
        <v>0</v>
      </c>
      <c r="M71" s="32">
        <v>0</v>
      </c>
      <c r="N71" s="33">
        <v>0</v>
      </c>
      <c r="O71" s="34">
        <v>0</v>
      </c>
      <c r="P71" s="35">
        <v>77</v>
      </c>
      <c r="Q71" s="207">
        <v>0.0006412498542613967</v>
      </c>
    </row>
    <row r="72" spans="1:17" ht="15">
      <c r="A72" s="260" t="s">
        <v>52</v>
      </c>
      <c r="B72" s="31">
        <v>56</v>
      </c>
      <c r="C72" s="32">
        <v>0.004144157477984163</v>
      </c>
      <c r="D72" s="33">
        <v>14</v>
      </c>
      <c r="E72" s="32">
        <v>0.0006093845216331506</v>
      </c>
      <c r="F72" s="33">
        <v>5</v>
      </c>
      <c r="G72" s="32">
        <v>0.0004657661853749418</v>
      </c>
      <c r="H72" s="33">
        <v>0</v>
      </c>
      <c r="I72" s="32">
        <v>0</v>
      </c>
      <c r="J72" s="33">
        <v>0</v>
      </c>
      <c r="K72" s="32">
        <v>0</v>
      </c>
      <c r="L72" s="33">
        <v>0</v>
      </c>
      <c r="M72" s="32">
        <v>0</v>
      </c>
      <c r="N72" s="33">
        <v>0</v>
      </c>
      <c r="O72" s="34">
        <v>0</v>
      </c>
      <c r="P72" s="35">
        <v>75</v>
      </c>
      <c r="Q72" s="207">
        <v>0.0006245940138909709</v>
      </c>
    </row>
    <row r="73" spans="1:17" ht="15">
      <c r="A73" s="260" t="s">
        <v>40</v>
      </c>
      <c r="B73" s="31">
        <v>1</v>
      </c>
      <c r="C73" s="32">
        <v>7.400281210686006E-05</v>
      </c>
      <c r="D73" s="33">
        <v>7</v>
      </c>
      <c r="E73" s="32">
        <v>0.0003046922608165753</v>
      </c>
      <c r="F73" s="33">
        <v>13</v>
      </c>
      <c r="G73" s="32">
        <v>0.0012109920819748487</v>
      </c>
      <c r="H73" s="33">
        <v>26</v>
      </c>
      <c r="I73" s="32">
        <v>0.0009719626168224299</v>
      </c>
      <c r="J73" s="33">
        <v>3</v>
      </c>
      <c r="K73" s="32">
        <v>0.00030568575504381494</v>
      </c>
      <c r="L73" s="33">
        <v>16</v>
      </c>
      <c r="M73" s="32">
        <v>0.0004588208304657031</v>
      </c>
      <c r="N73" s="33">
        <v>0</v>
      </c>
      <c r="O73" s="34">
        <v>0</v>
      </c>
      <c r="P73" s="35">
        <v>66</v>
      </c>
      <c r="Q73" s="207">
        <v>0.0005496427322240543</v>
      </c>
    </row>
    <row r="74" spans="1:17" ht="15">
      <c r="A74" s="260" t="s">
        <v>88</v>
      </c>
      <c r="B74" s="31">
        <v>10</v>
      </c>
      <c r="C74" s="32">
        <v>0.0007400281210686006</v>
      </c>
      <c r="D74" s="33">
        <v>17</v>
      </c>
      <c r="E74" s="32">
        <v>0.0007399669191259685</v>
      </c>
      <c r="F74" s="33">
        <v>6</v>
      </c>
      <c r="G74" s="32">
        <v>0.0005589194224499301</v>
      </c>
      <c r="H74" s="33">
        <v>24</v>
      </c>
      <c r="I74" s="32">
        <v>0.000897196261682243</v>
      </c>
      <c r="J74" s="33">
        <v>7</v>
      </c>
      <c r="K74" s="32">
        <v>0.0007132667617689016</v>
      </c>
      <c r="L74" s="33">
        <v>2</v>
      </c>
      <c r="M74" s="32">
        <v>5.735260380821289E-05</v>
      </c>
      <c r="N74" s="33">
        <v>0</v>
      </c>
      <c r="O74" s="34">
        <v>0</v>
      </c>
      <c r="P74" s="35">
        <v>66</v>
      </c>
      <c r="Q74" s="207">
        <v>0.0005496427322240543</v>
      </c>
    </row>
    <row r="75" spans="1:17" ht="15">
      <c r="A75" s="260" t="s">
        <v>279</v>
      </c>
      <c r="B75" s="31">
        <v>8</v>
      </c>
      <c r="C75" s="32">
        <v>0.0005920224968548805</v>
      </c>
      <c r="D75" s="33">
        <v>18</v>
      </c>
      <c r="E75" s="32">
        <v>0.0007834943849569079</v>
      </c>
      <c r="F75" s="33">
        <v>1</v>
      </c>
      <c r="G75" s="32">
        <v>9.315323707498835E-05</v>
      </c>
      <c r="H75" s="33">
        <v>39</v>
      </c>
      <c r="I75" s="32">
        <v>0.0014579439252336449</v>
      </c>
      <c r="J75" s="33">
        <v>0</v>
      </c>
      <c r="K75" s="32">
        <v>0</v>
      </c>
      <c r="L75" s="33">
        <v>0</v>
      </c>
      <c r="M75" s="32">
        <v>0</v>
      </c>
      <c r="N75" s="33">
        <v>0</v>
      </c>
      <c r="O75" s="34">
        <v>0</v>
      </c>
      <c r="P75" s="35">
        <v>66</v>
      </c>
      <c r="Q75" s="207">
        <v>0.0005496427322240543</v>
      </c>
    </row>
    <row r="76" spans="1:17" ht="15">
      <c r="A76" s="260" t="s">
        <v>36</v>
      </c>
      <c r="B76" s="31">
        <v>4</v>
      </c>
      <c r="C76" s="32">
        <v>0.00029601124842744024</v>
      </c>
      <c r="D76" s="33">
        <v>7</v>
      </c>
      <c r="E76" s="32">
        <v>0.0003046922608165753</v>
      </c>
      <c r="F76" s="33">
        <v>9</v>
      </c>
      <c r="G76" s="32">
        <v>0.0008383791336748953</v>
      </c>
      <c r="H76" s="33">
        <v>16</v>
      </c>
      <c r="I76" s="32">
        <v>0.0005981308411214954</v>
      </c>
      <c r="J76" s="33">
        <v>0</v>
      </c>
      <c r="K76" s="32">
        <v>0</v>
      </c>
      <c r="L76" s="33">
        <v>21</v>
      </c>
      <c r="M76" s="32">
        <v>0.0006022023399862354</v>
      </c>
      <c r="N76" s="33">
        <v>0</v>
      </c>
      <c r="O76" s="34">
        <v>0</v>
      </c>
      <c r="P76" s="35">
        <v>57</v>
      </c>
      <c r="Q76" s="207">
        <v>0.00047469145055713784</v>
      </c>
    </row>
    <row r="77" spans="1:17" ht="15">
      <c r="A77" s="260" t="s">
        <v>94</v>
      </c>
      <c r="B77" s="31">
        <v>22</v>
      </c>
      <c r="C77" s="32">
        <v>0.0016280618663509214</v>
      </c>
      <c r="D77" s="33">
        <v>11</v>
      </c>
      <c r="E77" s="32">
        <v>0.0004788021241403326</v>
      </c>
      <c r="F77" s="33">
        <v>3</v>
      </c>
      <c r="G77" s="32">
        <v>0.00027945971122496507</v>
      </c>
      <c r="H77" s="33">
        <v>14</v>
      </c>
      <c r="I77" s="32">
        <v>0.0005233644859813084</v>
      </c>
      <c r="J77" s="33">
        <v>0</v>
      </c>
      <c r="K77" s="32">
        <v>0</v>
      </c>
      <c r="L77" s="33">
        <v>0</v>
      </c>
      <c r="M77" s="32">
        <v>0</v>
      </c>
      <c r="N77" s="33">
        <v>0</v>
      </c>
      <c r="O77" s="34">
        <v>0</v>
      </c>
      <c r="P77" s="35">
        <v>50</v>
      </c>
      <c r="Q77" s="207">
        <v>0.00041639600926064724</v>
      </c>
    </row>
    <row r="78" spans="1:17" ht="15">
      <c r="A78" s="260" t="s">
        <v>75</v>
      </c>
      <c r="B78" s="31">
        <v>3</v>
      </c>
      <c r="C78" s="32">
        <v>0.0002220084363205802</v>
      </c>
      <c r="D78" s="33">
        <v>7</v>
      </c>
      <c r="E78" s="32">
        <v>0.0003046922608165753</v>
      </c>
      <c r="F78" s="33">
        <v>7</v>
      </c>
      <c r="G78" s="32">
        <v>0.0006520726595249185</v>
      </c>
      <c r="H78" s="33">
        <v>16</v>
      </c>
      <c r="I78" s="32">
        <v>0.0005981308411214954</v>
      </c>
      <c r="J78" s="33">
        <v>3</v>
      </c>
      <c r="K78" s="32">
        <v>0.00030568575504381494</v>
      </c>
      <c r="L78" s="33">
        <v>10</v>
      </c>
      <c r="M78" s="32">
        <v>0.00028676301904106445</v>
      </c>
      <c r="N78" s="33">
        <v>0</v>
      </c>
      <c r="O78" s="34">
        <v>0</v>
      </c>
      <c r="P78" s="35">
        <v>46</v>
      </c>
      <c r="Q78" s="207">
        <v>0.00038308432851979547</v>
      </c>
    </row>
    <row r="79" spans="1:17" ht="15">
      <c r="A79" s="260" t="s">
        <v>106</v>
      </c>
      <c r="B79" s="31">
        <v>17</v>
      </c>
      <c r="C79" s="32">
        <v>0.001258047805816621</v>
      </c>
      <c r="D79" s="33">
        <v>14</v>
      </c>
      <c r="E79" s="32">
        <v>0.0006093845216331506</v>
      </c>
      <c r="F79" s="33">
        <v>0</v>
      </c>
      <c r="G79" s="32">
        <v>0</v>
      </c>
      <c r="H79" s="33">
        <v>0</v>
      </c>
      <c r="I79" s="32">
        <v>0</v>
      </c>
      <c r="J79" s="33">
        <v>13</v>
      </c>
      <c r="K79" s="32">
        <v>0.0013246382718565316</v>
      </c>
      <c r="L79" s="33">
        <v>0</v>
      </c>
      <c r="M79" s="32">
        <v>0</v>
      </c>
      <c r="N79" s="33">
        <v>0</v>
      </c>
      <c r="O79" s="34">
        <v>0</v>
      </c>
      <c r="P79" s="35">
        <v>44</v>
      </c>
      <c r="Q79" s="207">
        <v>0.0003664284881493696</v>
      </c>
    </row>
    <row r="80" spans="1:17" ht="15">
      <c r="A80" s="260" t="s">
        <v>58</v>
      </c>
      <c r="B80" s="31">
        <v>14</v>
      </c>
      <c r="C80" s="32">
        <v>0.0010360393694960409</v>
      </c>
      <c r="D80" s="33">
        <v>13</v>
      </c>
      <c r="E80" s="32">
        <v>0.0005658570558022112</v>
      </c>
      <c r="F80" s="33">
        <v>0</v>
      </c>
      <c r="G80" s="32">
        <v>0</v>
      </c>
      <c r="H80" s="33">
        <v>11</v>
      </c>
      <c r="I80" s="32">
        <v>0.00041121495327102806</v>
      </c>
      <c r="J80" s="33">
        <v>0</v>
      </c>
      <c r="K80" s="32">
        <v>0</v>
      </c>
      <c r="L80" s="33">
        <v>0</v>
      </c>
      <c r="M80" s="32">
        <v>0</v>
      </c>
      <c r="N80" s="33">
        <v>0</v>
      </c>
      <c r="O80" s="34">
        <v>0</v>
      </c>
      <c r="P80" s="35">
        <v>38</v>
      </c>
      <c r="Q80" s="207">
        <v>0.0003164609670380919</v>
      </c>
    </row>
    <row r="81" spans="1:17" ht="15">
      <c r="A81" s="260" t="s">
        <v>91</v>
      </c>
      <c r="B81" s="31">
        <v>10</v>
      </c>
      <c r="C81" s="32">
        <v>0.0007400281210686006</v>
      </c>
      <c r="D81" s="33">
        <v>19</v>
      </c>
      <c r="E81" s="32">
        <v>0.0008270218507878471</v>
      </c>
      <c r="F81" s="33">
        <v>7</v>
      </c>
      <c r="G81" s="32">
        <v>0.0006520726595249185</v>
      </c>
      <c r="H81" s="33">
        <v>0</v>
      </c>
      <c r="I81" s="32">
        <v>0</v>
      </c>
      <c r="J81" s="33">
        <v>0</v>
      </c>
      <c r="K81" s="32">
        <v>0</v>
      </c>
      <c r="L81" s="33">
        <v>0</v>
      </c>
      <c r="M81" s="32">
        <v>0</v>
      </c>
      <c r="N81" s="33">
        <v>0</v>
      </c>
      <c r="O81" s="34">
        <v>0</v>
      </c>
      <c r="P81" s="35">
        <v>36</v>
      </c>
      <c r="Q81" s="207">
        <v>0.00029980512666766604</v>
      </c>
    </row>
    <row r="82" spans="1:17" ht="15">
      <c r="A82" s="260" t="s">
        <v>73</v>
      </c>
      <c r="B82" s="31">
        <v>0</v>
      </c>
      <c r="C82" s="32">
        <v>0</v>
      </c>
      <c r="D82" s="33">
        <v>1</v>
      </c>
      <c r="E82" s="32">
        <v>4.3527465830939325E-05</v>
      </c>
      <c r="F82" s="33">
        <v>1</v>
      </c>
      <c r="G82" s="32">
        <v>9.315323707498835E-05</v>
      </c>
      <c r="H82" s="33">
        <v>7</v>
      </c>
      <c r="I82" s="32">
        <v>0.0002616822429906542</v>
      </c>
      <c r="J82" s="33">
        <v>9</v>
      </c>
      <c r="K82" s="32">
        <v>0.0009170572651314449</v>
      </c>
      <c r="L82" s="33">
        <v>17</v>
      </c>
      <c r="M82" s="32">
        <v>0.0004874971323698096</v>
      </c>
      <c r="N82" s="33">
        <v>0</v>
      </c>
      <c r="O82" s="34">
        <v>0</v>
      </c>
      <c r="P82" s="35">
        <v>35</v>
      </c>
      <c r="Q82" s="207">
        <v>0.0002914772064824531</v>
      </c>
    </row>
    <row r="83" spans="1:17" ht="15">
      <c r="A83" s="260" t="s">
        <v>74</v>
      </c>
      <c r="B83" s="31">
        <v>0</v>
      </c>
      <c r="C83" s="32">
        <v>0</v>
      </c>
      <c r="D83" s="33">
        <v>0</v>
      </c>
      <c r="E83" s="32">
        <v>0</v>
      </c>
      <c r="F83" s="33">
        <v>7</v>
      </c>
      <c r="G83" s="32">
        <v>0.0006520726595249185</v>
      </c>
      <c r="H83" s="33">
        <v>12</v>
      </c>
      <c r="I83" s="32">
        <v>0.0004485981308411215</v>
      </c>
      <c r="J83" s="33">
        <v>2</v>
      </c>
      <c r="K83" s="32">
        <v>0.0002037905033625433</v>
      </c>
      <c r="L83" s="33">
        <v>12</v>
      </c>
      <c r="M83" s="32">
        <v>0.00034411562284927734</v>
      </c>
      <c r="N83" s="33">
        <v>0</v>
      </c>
      <c r="O83" s="34">
        <v>0</v>
      </c>
      <c r="P83" s="35">
        <v>33</v>
      </c>
      <c r="Q83" s="207">
        <v>0.00027482136611202716</v>
      </c>
    </row>
    <row r="84" spans="1:17" ht="15">
      <c r="A84" s="260" t="s">
        <v>55</v>
      </c>
      <c r="B84" s="31">
        <v>4</v>
      </c>
      <c r="C84" s="32">
        <v>0.00029601124842744024</v>
      </c>
      <c r="D84" s="33">
        <v>13</v>
      </c>
      <c r="E84" s="32">
        <v>0.0005658570558022112</v>
      </c>
      <c r="F84" s="33">
        <v>3</v>
      </c>
      <c r="G84" s="32">
        <v>0.00027945971122496507</v>
      </c>
      <c r="H84" s="33">
        <v>12</v>
      </c>
      <c r="I84" s="32">
        <v>0.0004485981308411215</v>
      </c>
      <c r="J84" s="33">
        <v>0</v>
      </c>
      <c r="K84" s="32">
        <v>0</v>
      </c>
      <c r="L84" s="33">
        <v>0</v>
      </c>
      <c r="M84" s="32">
        <v>0</v>
      </c>
      <c r="N84" s="33">
        <v>0</v>
      </c>
      <c r="O84" s="34">
        <v>0</v>
      </c>
      <c r="P84" s="35">
        <v>32</v>
      </c>
      <c r="Q84" s="207">
        <v>0.0002664934459268142</v>
      </c>
    </row>
    <row r="85" spans="1:17" ht="15">
      <c r="A85" s="260" t="s">
        <v>76</v>
      </c>
      <c r="B85" s="31">
        <v>3</v>
      </c>
      <c r="C85" s="32">
        <v>0.0002220084363205802</v>
      </c>
      <c r="D85" s="33">
        <v>17</v>
      </c>
      <c r="E85" s="32">
        <v>0.0007399669191259685</v>
      </c>
      <c r="F85" s="33">
        <v>3</v>
      </c>
      <c r="G85" s="32">
        <v>0.00027945971122496507</v>
      </c>
      <c r="H85" s="33">
        <v>7</v>
      </c>
      <c r="I85" s="32">
        <v>0.0002616822429906542</v>
      </c>
      <c r="J85" s="33">
        <v>1</v>
      </c>
      <c r="K85" s="32">
        <v>0.00010189525168127165</v>
      </c>
      <c r="L85" s="33">
        <v>0</v>
      </c>
      <c r="M85" s="32">
        <v>0</v>
      </c>
      <c r="N85" s="33">
        <v>0</v>
      </c>
      <c r="O85" s="34">
        <v>0</v>
      </c>
      <c r="P85" s="35">
        <v>31</v>
      </c>
      <c r="Q85" s="207">
        <v>0.0002581655257416013</v>
      </c>
    </row>
    <row r="86" spans="1:17" ht="15">
      <c r="A86" s="260" t="s">
        <v>280</v>
      </c>
      <c r="B86" s="31">
        <v>18</v>
      </c>
      <c r="C86" s="32">
        <v>0.001332050617923481</v>
      </c>
      <c r="D86" s="33">
        <v>9</v>
      </c>
      <c r="E86" s="32">
        <v>0.0003917471924784539</v>
      </c>
      <c r="F86" s="33">
        <v>1</v>
      </c>
      <c r="G86" s="32">
        <v>9.315323707498835E-05</v>
      </c>
      <c r="H86" s="33">
        <v>0</v>
      </c>
      <c r="I86" s="32">
        <v>0</v>
      </c>
      <c r="J86" s="33">
        <v>0</v>
      </c>
      <c r="K86" s="32">
        <v>0</v>
      </c>
      <c r="L86" s="33">
        <v>0</v>
      </c>
      <c r="M86" s="32">
        <v>0</v>
      </c>
      <c r="N86" s="33">
        <v>0</v>
      </c>
      <c r="O86" s="34">
        <v>0</v>
      </c>
      <c r="P86" s="35">
        <v>28</v>
      </c>
      <c r="Q86" s="207">
        <v>0.00023318176518596245</v>
      </c>
    </row>
    <row r="87" spans="1:17" ht="15">
      <c r="A87" s="260" t="s">
        <v>77</v>
      </c>
      <c r="B87" s="31">
        <v>9</v>
      </c>
      <c r="C87" s="32">
        <v>0.0006660253089617405</v>
      </c>
      <c r="D87" s="33">
        <v>15</v>
      </c>
      <c r="E87" s="32">
        <v>0.0006529119874640898</v>
      </c>
      <c r="F87" s="33">
        <v>0</v>
      </c>
      <c r="G87" s="32">
        <v>0</v>
      </c>
      <c r="H87" s="33">
        <v>1</v>
      </c>
      <c r="I87" s="32">
        <v>3.738317757009346E-05</v>
      </c>
      <c r="J87" s="33">
        <v>0</v>
      </c>
      <c r="K87" s="32">
        <v>0</v>
      </c>
      <c r="L87" s="33">
        <v>0</v>
      </c>
      <c r="M87" s="32">
        <v>0</v>
      </c>
      <c r="N87" s="33">
        <v>0</v>
      </c>
      <c r="O87" s="34">
        <v>0</v>
      </c>
      <c r="P87" s="35">
        <v>25</v>
      </c>
      <c r="Q87" s="207">
        <v>0.00020819800463032362</v>
      </c>
    </row>
    <row r="88" spans="1:17" ht="15">
      <c r="A88" s="260" t="s">
        <v>53</v>
      </c>
      <c r="B88" s="31">
        <v>0</v>
      </c>
      <c r="C88" s="32">
        <v>0</v>
      </c>
      <c r="D88" s="33">
        <v>5</v>
      </c>
      <c r="E88" s="32">
        <v>0.00021763732915469663</v>
      </c>
      <c r="F88" s="33">
        <v>5</v>
      </c>
      <c r="G88" s="32">
        <v>0.0004657661853749418</v>
      </c>
      <c r="H88" s="33">
        <v>6</v>
      </c>
      <c r="I88" s="32">
        <v>0.00022429906542056075</v>
      </c>
      <c r="J88" s="33">
        <v>7</v>
      </c>
      <c r="K88" s="32">
        <v>0.0007132667617689016</v>
      </c>
      <c r="L88" s="33">
        <v>0</v>
      </c>
      <c r="M88" s="32">
        <v>0</v>
      </c>
      <c r="N88" s="33">
        <v>0</v>
      </c>
      <c r="O88" s="34">
        <v>0</v>
      </c>
      <c r="P88" s="35">
        <v>23</v>
      </c>
      <c r="Q88" s="207">
        <v>0.00019154216425989773</v>
      </c>
    </row>
    <row r="89" spans="1:17" ht="15">
      <c r="A89" s="260" t="s">
        <v>49</v>
      </c>
      <c r="B89" s="31">
        <v>4</v>
      </c>
      <c r="C89" s="32">
        <v>0.00029601124842744024</v>
      </c>
      <c r="D89" s="33">
        <v>6</v>
      </c>
      <c r="E89" s="32">
        <v>0.00026116479498563595</v>
      </c>
      <c r="F89" s="33">
        <v>0</v>
      </c>
      <c r="G89" s="32">
        <v>0</v>
      </c>
      <c r="H89" s="33">
        <v>10</v>
      </c>
      <c r="I89" s="32">
        <v>0.00037383177570093456</v>
      </c>
      <c r="J89" s="33">
        <v>0</v>
      </c>
      <c r="K89" s="32">
        <v>0</v>
      </c>
      <c r="L89" s="33">
        <v>0</v>
      </c>
      <c r="M89" s="32">
        <v>0</v>
      </c>
      <c r="N89" s="33">
        <v>0</v>
      </c>
      <c r="O89" s="34">
        <v>0</v>
      </c>
      <c r="P89" s="35">
        <v>20</v>
      </c>
      <c r="Q89" s="207">
        <v>0.0001665584037042589</v>
      </c>
    </row>
    <row r="90" spans="1:17" ht="15">
      <c r="A90" s="260" t="s">
        <v>83</v>
      </c>
      <c r="B90" s="31">
        <v>1</v>
      </c>
      <c r="C90" s="32">
        <v>7.400281210686006E-05</v>
      </c>
      <c r="D90" s="33">
        <v>4</v>
      </c>
      <c r="E90" s="32">
        <v>0.0001741098633237573</v>
      </c>
      <c r="F90" s="33">
        <v>1</v>
      </c>
      <c r="G90" s="32">
        <v>9.315323707498835E-05</v>
      </c>
      <c r="H90" s="33">
        <v>14</v>
      </c>
      <c r="I90" s="32">
        <v>0.0005233644859813084</v>
      </c>
      <c r="J90" s="33">
        <v>0</v>
      </c>
      <c r="K90" s="32">
        <v>0</v>
      </c>
      <c r="L90" s="33">
        <v>0</v>
      </c>
      <c r="M90" s="32">
        <v>0</v>
      </c>
      <c r="N90" s="33">
        <v>0</v>
      </c>
      <c r="O90" s="34">
        <v>0</v>
      </c>
      <c r="P90" s="35">
        <v>20</v>
      </c>
      <c r="Q90" s="207">
        <v>0.0001665584037042589</v>
      </c>
    </row>
    <row r="91" spans="1:17" ht="15">
      <c r="A91" s="260" t="s">
        <v>85</v>
      </c>
      <c r="B91" s="31">
        <v>0</v>
      </c>
      <c r="C91" s="32">
        <v>0</v>
      </c>
      <c r="D91" s="33">
        <v>0</v>
      </c>
      <c r="E91" s="32">
        <v>0</v>
      </c>
      <c r="F91" s="33">
        <v>0</v>
      </c>
      <c r="G91" s="32">
        <v>0</v>
      </c>
      <c r="H91" s="33">
        <v>5</v>
      </c>
      <c r="I91" s="32">
        <v>0.00018691588785046728</v>
      </c>
      <c r="J91" s="33">
        <v>9</v>
      </c>
      <c r="K91" s="32">
        <v>0.0009170572651314449</v>
      </c>
      <c r="L91" s="33">
        <v>6</v>
      </c>
      <c r="M91" s="32">
        <v>0.00017205781142463867</v>
      </c>
      <c r="N91" s="33">
        <v>0</v>
      </c>
      <c r="O91" s="34">
        <v>0</v>
      </c>
      <c r="P91" s="35">
        <v>20</v>
      </c>
      <c r="Q91" s="207">
        <v>0.0001665584037042589</v>
      </c>
    </row>
    <row r="92" spans="1:17" ht="15">
      <c r="A92" s="260" t="s">
        <v>61</v>
      </c>
      <c r="B92" s="31">
        <v>18</v>
      </c>
      <c r="C92" s="32">
        <v>0.001332050617923481</v>
      </c>
      <c r="D92" s="33">
        <v>1</v>
      </c>
      <c r="E92" s="32">
        <v>4.3527465830939325E-05</v>
      </c>
      <c r="F92" s="33">
        <v>0</v>
      </c>
      <c r="G92" s="32">
        <v>0</v>
      </c>
      <c r="H92" s="33">
        <v>0</v>
      </c>
      <c r="I92" s="32">
        <v>0</v>
      </c>
      <c r="J92" s="33">
        <v>0</v>
      </c>
      <c r="K92" s="32">
        <v>0</v>
      </c>
      <c r="L92" s="33">
        <v>0</v>
      </c>
      <c r="M92" s="32">
        <v>0</v>
      </c>
      <c r="N92" s="33">
        <v>0</v>
      </c>
      <c r="O92" s="34">
        <v>0</v>
      </c>
      <c r="P92" s="35">
        <v>19</v>
      </c>
      <c r="Q92" s="207">
        <v>0.00015823048351904596</v>
      </c>
    </row>
    <row r="93" spans="1:17" ht="15">
      <c r="A93" s="260" t="s">
        <v>281</v>
      </c>
      <c r="B93" s="31">
        <v>6</v>
      </c>
      <c r="C93" s="32">
        <v>0.0004440168726411604</v>
      </c>
      <c r="D93" s="33">
        <v>5</v>
      </c>
      <c r="E93" s="32">
        <v>0.00021763732915469663</v>
      </c>
      <c r="F93" s="33">
        <v>2</v>
      </c>
      <c r="G93" s="32">
        <v>0.0001863064741499767</v>
      </c>
      <c r="H93" s="33">
        <v>6</v>
      </c>
      <c r="I93" s="32">
        <v>0.00022429906542056075</v>
      </c>
      <c r="J93" s="33">
        <v>0</v>
      </c>
      <c r="K93" s="32">
        <v>0</v>
      </c>
      <c r="L93" s="33">
        <v>0</v>
      </c>
      <c r="M93" s="32">
        <v>0</v>
      </c>
      <c r="N93" s="33">
        <v>0</v>
      </c>
      <c r="O93" s="34">
        <v>0</v>
      </c>
      <c r="P93" s="35">
        <v>19</v>
      </c>
      <c r="Q93" s="207">
        <v>0.00015823048351904596</v>
      </c>
    </row>
    <row r="94" spans="1:17" ht="15">
      <c r="A94" s="260" t="s">
        <v>111</v>
      </c>
      <c r="B94" s="31">
        <v>0</v>
      </c>
      <c r="C94" s="32">
        <v>0</v>
      </c>
      <c r="D94" s="33">
        <v>1</v>
      </c>
      <c r="E94" s="32">
        <v>4.3527465830939325E-05</v>
      </c>
      <c r="F94" s="33">
        <v>0</v>
      </c>
      <c r="G94" s="32">
        <v>0</v>
      </c>
      <c r="H94" s="33">
        <v>6</v>
      </c>
      <c r="I94" s="32">
        <v>0.00022429906542056075</v>
      </c>
      <c r="J94" s="33">
        <v>0</v>
      </c>
      <c r="K94" s="32">
        <v>0</v>
      </c>
      <c r="L94" s="33">
        <v>9</v>
      </c>
      <c r="M94" s="32">
        <v>0.00025808671713695803</v>
      </c>
      <c r="N94" s="33">
        <v>0</v>
      </c>
      <c r="O94" s="34">
        <v>0</v>
      </c>
      <c r="P94" s="35">
        <v>16</v>
      </c>
      <c r="Q94" s="207">
        <v>0.0001332467229634071</v>
      </c>
    </row>
    <row r="95" spans="1:17" ht="15">
      <c r="A95" s="260" t="s">
        <v>82</v>
      </c>
      <c r="B95" s="31">
        <v>0</v>
      </c>
      <c r="C95" s="32">
        <v>0</v>
      </c>
      <c r="D95" s="33">
        <v>0</v>
      </c>
      <c r="E95" s="32">
        <v>0</v>
      </c>
      <c r="F95" s="33">
        <v>1</v>
      </c>
      <c r="G95" s="32">
        <v>9.315323707498835E-05</v>
      </c>
      <c r="H95" s="33">
        <v>9</v>
      </c>
      <c r="I95" s="32">
        <v>0.0003364485981308411</v>
      </c>
      <c r="J95" s="33">
        <v>4</v>
      </c>
      <c r="K95" s="32">
        <v>0.0004075810067250866</v>
      </c>
      <c r="L95" s="33">
        <v>0</v>
      </c>
      <c r="M95" s="32">
        <v>0</v>
      </c>
      <c r="N95" s="33">
        <v>0</v>
      </c>
      <c r="O95" s="34">
        <v>0</v>
      </c>
      <c r="P95" s="35">
        <v>14</v>
      </c>
      <c r="Q95" s="207">
        <v>0.00011659088259298122</v>
      </c>
    </row>
    <row r="96" spans="1:17" ht="15">
      <c r="A96" s="260" t="s">
        <v>288</v>
      </c>
      <c r="B96" s="31">
        <v>1</v>
      </c>
      <c r="C96" s="32">
        <v>7.400281210686006E-05</v>
      </c>
      <c r="D96" s="33">
        <v>0</v>
      </c>
      <c r="E96" s="32">
        <v>0</v>
      </c>
      <c r="F96" s="33">
        <v>0</v>
      </c>
      <c r="G96" s="32">
        <v>0</v>
      </c>
      <c r="H96" s="33">
        <v>5</v>
      </c>
      <c r="I96" s="32">
        <v>0.00018691588785046728</v>
      </c>
      <c r="J96" s="33">
        <v>7</v>
      </c>
      <c r="K96" s="32">
        <v>0.0007132667617689016</v>
      </c>
      <c r="L96" s="33">
        <v>0</v>
      </c>
      <c r="M96" s="32">
        <v>0</v>
      </c>
      <c r="N96" s="33">
        <v>0</v>
      </c>
      <c r="O96" s="34">
        <v>0</v>
      </c>
      <c r="P96" s="35">
        <v>13</v>
      </c>
      <c r="Q96" s="207">
        <v>0.00010826296240776828</v>
      </c>
    </row>
    <row r="97" spans="1:17" ht="15">
      <c r="A97" s="260" t="s">
        <v>78</v>
      </c>
      <c r="B97" s="31">
        <v>0</v>
      </c>
      <c r="C97" s="32">
        <v>0</v>
      </c>
      <c r="D97" s="33">
        <v>2</v>
      </c>
      <c r="E97" s="32">
        <v>8.705493166187865E-05</v>
      </c>
      <c r="F97" s="33">
        <v>4</v>
      </c>
      <c r="G97" s="32">
        <v>0.0003726129482999534</v>
      </c>
      <c r="H97" s="33">
        <v>1</v>
      </c>
      <c r="I97" s="32">
        <v>3.738317757009346E-05</v>
      </c>
      <c r="J97" s="33">
        <v>0</v>
      </c>
      <c r="K97" s="32">
        <v>0</v>
      </c>
      <c r="L97" s="33">
        <v>0</v>
      </c>
      <c r="M97" s="32">
        <v>0</v>
      </c>
      <c r="N97" s="33">
        <v>0</v>
      </c>
      <c r="O97" s="34">
        <v>0</v>
      </c>
      <c r="P97" s="35">
        <v>7</v>
      </c>
      <c r="Q97" s="207">
        <v>5.829544129649061E-05</v>
      </c>
    </row>
    <row r="98" spans="1:17" ht="15">
      <c r="A98" s="260" t="s">
        <v>26</v>
      </c>
      <c r="B98" s="31">
        <v>0</v>
      </c>
      <c r="C98" s="32">
        <v>0</v>
      </c>
      <c r="D98" s="33">
        <v>0</v>
      </c>
      <c r="E98" s="32">
        <v>0</v>
      </c>
      <c r="F98" s="33">
        <v>5</v>
      </c>
      <c r="G98" s="32">
        <v>0.0004657661853749418</v>
      </c>
      <c r="H98" s="33">
        <v>0</v>
      </c>
      <c r="I98" s="32">
        <v>0</v>
      </c>
      <c r="J98" s="33">
        <v>0</v>
      </c>
      <c r="K98" s="32">
        <v>0</v>
      </c>
      <c r="L98" s="33">
        <v>0</v>
      </c>
      <c r="M98" s="32">
        <v>0</v>
      </c>
      <c r="N98" s="33">
        <v>0</v>
      </c>
      <c r="O98" s="34">
        <v>0</v>
      </c>
      <c r="P98" s="35">
        <v>5</v>
      </c>
      <c r="Q98" s="207">
        <v>4.1639600926064726E-05</v>
      </c>
    </row>
    <row r="99" spans="1:17" ht="15">
      <c r="A99" s="260" t="s">
        <v>69</v>
      </c>
      <c r="B99" s="31">
        <v>0</v>
      </c>
      <c r="C99" s="32">
        <v>0</v>
      </c>
      <c r="D99" s="33">
        <v>0</v>
      </c>
      <c r="E99" s="32">
        <v>0</v>
      </c>
      <c r="F99" s="33">
        <v>0</v>
      </c>
      <c r="G99" s="32">
        <v>0</v>
      </c>
      <c r="H99" s="33">
        <v>3</v>
      </c>
      <c r="I99" s="32">
        <v>0.00011214953271028037</v>
      </c>
      <c r="J99" s="33">
        <v>0</v>
      </c>
      <c r="K99" s="32">
        <v>0</v>
      </c>
      <c r="L99" s="33">
        <v>0</v>
      </c>
      <c r="M99" s="32">
        <v>0</v>
      </c>
      <c r="N99" s="33">
        <v>0</v>
      </c>
      <c r="O99" s="34">
        <v>0</v>
      </c>
      <c r="P99" s="35">
        <v>3</v>
      </c>
      <c r="Q99" s="207">
        <v>2.4983760555638835E-05</v>
      </c>
    </row>
    <row r="100" spans="1:17" ht="15">
      <c r="A100" s="260" t="s">
        <v>110</v>
      </c>
      <c r="B100" s="31">
        <v>3</v>
      </c>
      <c r="C100" s="32">
        <v>0.0002220084363205802</v>
      </c>
      <c r="D100" s="33">
        <v>0</v>
      </c>
      <c r="E100" s="32">
        <v>0</v>
      </c>
      <c r="F100" s="33">
        <v>0</v>
      </c>
      <c r="G100" s="32">
        <v>0</v>
      </c>
      <c r="H100" s="33">
        <v>0</v>
      </c>
      <c r="I100" s="32">
        <v>0</v>
      </c>
      <c r="J100" s="33">
        <v>0</v>
      </c>
      <c r="K100" s="32">
        <v>0</v>
      </c>
      <c r="L100" s="33">
        <v>0</v>
      </c>
      <c r="M100" s="32">
        <v>0</v>
      </c>
      <c r="N100" s="33">
        <v>0</v>
      </c>
      <c r="O100" s="34">
        <v>0</v>
      </c>
      <c r="P100" s="35">
        <v>3</v>
      </c>
      <c r="Q100" s="207">
        <v>2.4983760555638835E-05</v>
      </c>
    </row>
    <row r="101" spans="1:17" ht="15">
      <c r="A101" s="260" t="s">
        <v>63</v>
      </c>
      <c r="B101" s="31">
        <v>1</v>
      </c>
      <c r="C101" s="32">
        <v>7.400281210686006E-05</v>
      </c>
      <c r="D101" s="33">
        <v>0</v>
      </c>
      <c r="E101" s="32">
        <v>0</v>
      </c>
      <c r="F101" s="33">
        <v>0</v>
      </c>
      <c r="G101" s="32">
        <v>0</v>
      </c>
      <c r="H101" s="33">
        <v>0</v>
      </c>
      <c r="I101" s="32">
        <v>0</v>
      </c>
      <c r="J101" s="33">
        <v>0</v>
      </c>
      <c r="K101" s="32">
        <v>0</v>
      </c>
      <c r="L101" s="33">
        <v>0</v>
      </c>
      <c r="M101" s="32">
        <v>0</v>
      </c>
      <c r="N101" s="33">
        <v>0</v>
      </c>
      <c r="O101" s="34">
        <v>0</v>
      </c>
      <c r="P101" s="35">
        <v>1</v>
      </c>
      <c r="Q101" s="207">
        <v>8.327920185212944E-06</v>
      </c>
    </row>
    <row r="102" spans="1:17" ht="15">
      <c r="A102" s="260" t="s">
        <v>89</v>
      </c>
      <c r="B102" s="31">
        <v>0</v>
      </c>
      <c r="C102" s="32">
        <v>0</v>
      </c>
      <c r="D102" s="33">
        <v>0</v>
      </c>
      <c r="E102" s="32">
        <v>0</v>
      </c>
      <c r="F102" s="33">
        <v>0</v>
      </c>
      <c r="G102" s="32">
        <v>0</v>
      </c>
      <c r="H102" s="33">
        <v>0</v>
      </c>
      <c r="I102" s="32">
        <v>0</v>
      </c>
      <c r="J102" s="33">
        <v>0</v>
      </c>
      <c r="K102" s="32">
        <v>0</v>
      </c>
      <c r="L102" s="33">
        <v>1</v>
      </c>
      <c r="M102" s="32">
        <v>2.8676301904106445E-05</v>
      </c>
      <c r="N102" s="33">
        <v>0</v>
      </c>
      <c r="O102" s="34">
        <v>0</v>
      </c>
      <c r="P102" s="35">
        <v>1</v>
      </c>
      <c r="Q102" s="207">
        <v>8.327920185212944E-06</v>
      </c>
    </row>
    <row r="103" spans="1:17" ht="15">
      <c r="A103" s="260" t="s">
        <v>31</v>
      </c>
      <c r="B103" s="31">
        <v>0</v>
      </c>
      <c r="C103" s="32">
        <v>0</v>
      </c>
      <c r="D103" s="33">
        <v>0</v>
      </c>
      <c r="E103" s="32">
        <v>0</v>
      </c>
      <c r="F103" s="33">
        <v>0</v>
      </c>
      <c r="G103" s="32">
        <v>0</v>
      </c>
      <c r="H103" s="33">
        <v>0</v>
      </c>
      <c r="I103" s="32">
        <v>0</v>
      </c>
      <c r="J103" s="33">
        <v>0</v>
      </c>
      <c r="K103" s="32">
        <v>0</v>
      </c>
      <c r="L103" s="33">
        <v>0</v>
      </c>
      <c r="M103" s="32">
        <v>0</v>
      </c>
      <c r="N103" s="33">
        <v>0</v>
      </c>
      <c r="O103" s="34">
        <v>0</v>
      </c>
      <c r="P103" s="35">
        <v>0</v>
      </c>
      <c r="Q103" s="207">
        <v>0</v>
      </c>
    </row>
    <row r="104" spans="1:17" ht="15">
      <c r="A104" s="260" t="s">
        <v>79</v>
      </c>
      <c r="B104" s="31">
        <v>0</v>
      </c>
      <c r="C104" s="32">
        <v>0</v>
      </c>
      <c r="D104" s="33">
        <v>0</v>
      </c>
      <c r="E104" s="32">
        <v>0</v>
      </c>
      <c r="F104" s="33">
        <v>0</v>
      </c>
      <c r="G104" s="32">
        <v>0</v>
      </c>
      <c r="H104" s="33">
        <v>0</v>
      </c>
      <c r="I104" s="32">
        <v>0</v>
      </c>
      <c r="J104" s="33">
        <v>0</v>
      </c>
      <c r="K104" s="32">
        <v>0</v>
      </c>
      <c r="L104" s="33">
        <v>0</v>
      </c>
      <c r="M104" s="32">
        <v>0</v>
      </c>
      <c r="N104" s="33">
        <v>0</v>
      </c>
      <c r="O104" s="34">
        <v>0</v>
      </c>
      <c r="P104" s="35">
        <v>0</v>
      </c>
      <c r="Q104" s="207">
        <v>0</v>
      </c>
    </row>
    <row r="105" spans="1:17" ht="15">
      <c r="A105" s="260" t="s">
        <v>95</v>
      </c>
      <c r="B105" s="31">
        <v>0</v>
      </c>
      <c r="C105" s="32">
        <v>0</v>
      </c>
      <c r="D105" s="33">
        <v>0</v>
      </c>
      <c r="E105" s="32">
        <v>0</v>
      </c>
      <c r="F105" s="33">
        <v>0</v>
      </c>
      <c r="G105" s="32">
        <v>0</v>
      </c>
      <c r="H105" s="33">
        <v>0</v>
      </c>
      <c r="I105" s="32">
        <v>0</v>
      </c>
      <c r="J105" s="33">
        <v>0</v>
      </c>
      <c r="K105" s="32">
        <v>0</v>
      </c>
      <c r="L105" s="33">
        <v>0</v>
      </c>
      <c r="M105" s="32">
        <v>0</v>
      </c>
      <c r="N105" s="33">
        <v>0</v>
      </c>
      <c r="O105" s="34">
        <v>0</v>
      </c>
      <c r="P105" s="35">
        <v>0</v>
      </c>
      <c r="Q105" s="207">
        <v>0</v>
      </c>
    </row>
    <row r="106" spans="1:17" ht="15">
      <c r="A106" s="260" t="s">
        <v>96</v>
      </c>
      <c r="B106" s="31">
        <v>0</v>
      </c>
      <c r="C106" s="32">
        <v>0</v>
      </c>
      <c r="D106" s="33">
        <v>0</v>
      </c>
      <c r="E106" s="32">
        <v>0</v>
      </c>
      <c r="F106" s="33">
        <v>0</v>
      </c>
      <c r="G106" s="32">
        <v>0</v>
      </c>
      <c r="H106" s="33">
        <v>0</v>
      </c>
      <c r="I106" s="32">
        <v>0</v>
      </c>
      <c r="J106" s="33">
        <v>0</v>
      </c>
      <c r="K106" s="32">
        <v>0</v>
      </c>
      <c r="L106" s="33">
        <v>0</v>
      </c>
      <c r="M106" s="32">
        <v>0</v>
      </c>
      <c r="N106" s="33">
        <v>0</v>
      </c>
      <c r="O106" s="34">
        <v>0</v>
      </c>
      <c r="P106" s="35">
        <v>0</v>
      </c>
      <c r="Q106" s="207">
        <v>0</v>
      </c>
    </row>
    <row r="107" spans="1:17" ht="15.75" thickBot="1">
      <c r="A107" s="260" t="s">
        <v>120</v>
      </c>
      <c r="B107" s="31">
        <v>1244</v>
      </c>
      <c r="C107" s="32">
        <v>0.09205949826093392</v>
      </c>
      <c r="D107" s="33">
        <v>1595</v>
      </c>
      <c r="E107" s="32">
        <v>0.06942630800034821</v>
      </c>
      <c r="F107" s="33">
        <v>1022</v>
      </c>
      <c r="G107" s="32">
        <v>0.0952026082906381</v>
      </c>
      <c r="H107" s="33">
        <v>1299</v>
      </c>
      <c r="I107" s="32">
        <v>0.0485607476635514</v>
      </c>
      <c r="J107" s="33">
        <v>347</v>
      </c>
      <c r="K107" s="32">
        <v>0.03535765233340126</v>
      </c>
      <c r="L107" s="33">
        <v>2198</v>
      </c>
      <c r="M107" s="32">
        <v>0.06303051158522598</v>
      </c>
      <c r="N107" s="33">
        <v>1420</v>
      </c>
      <c r="O107" s="34">
        <v>1</v>
      </c>
      <c r="P107" s="35">
        <v>9125</v>
      </c>
      <c r="Q107" s="207">
        <v>0.07599227169006813</v>
      </c>
    </row>
    <row r="108" spans="1:17" ht="15.75" thickBot="1">
      <c r="A108" s="58" t="s">
        <v>121</v>
      </c>
      <c r="B108" s="15">
        <v>13513</v>
      </c>
      <c r="C108" s="13">
        <v>1.0000000000000004</v>
      </c>
      <c r="D108" s="40">
        <v>22974</v>
      </c>
      <c r="E108" s="13">
        <v>0.9999999999999994</v>
      </c>
      <c r="F108" s="40">
        <v>10735</v>
      </c>
      <c r="G108" s="13">
        <v>1.0000000000000002</v>
      </c>
      <c r="H108" s="40">
        <v>26750</v>
      </c>
      <c r="I108" s="13">
        <v>0.9999999999999997</v>
      </c>
      <c r="J108" s="40">
        <v>9814</v>
      </c>
      <c r="K108" s="13">
        <v>1</v>
      </c>
      <c r="L108" s="40">
        <v>34872</v>
      </c>
      <c r="M108" s="13">
        <v>1</v>
      </c>
      <c r="N108" s="40">
        <v>1420</v>
      </c>
      <c r="O108" s="37">
        <v>1</v>
      </c>
      <c r="P108" s="38">
        <v>120078</v>
      </c>
      <c r="Q108" s="39">
        <v>0.9999999999999997</v>
      </c>
    </row>
    <row r="109" ht="15">
      <c r="P109" s="270">
        <v>120078</v>
      </c>
    </row>
    <row r="110" ht="15">
      <c r="P110" s="270"/>
    </row>
  </sheetData>
  <sheetProtection/>
  <mergeCells count="11">
    <mergeCell ref="L3:M3"/>
    <mergeCell ref="N3:O3"/>
    <mergeCell ref="A1:Q1"/>
    <mergeCell ref="A2:A4"/>
    <mergeCell ref="B2:O2"/>
    <mergeCell ref="P2:Q3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S107"/>
  <sheetViews>
    <sheetView zoomScale="80" zoomScaleNormal="80" zoomScalePageLayoutView="0" workbookViewId="0" topLeftCell="A1">
      <selection activeCell="A4" sqref="A4"/>
    </sheetView>
  </sheetViews>
  <sheetFormatPr defaultColWidth="8.8515625" defaultRowHeight="15"/>
  <cols>
    <col min="1" max="1" width="17.28125" style="181" customWidth="1"/>
    <col min="2" max="6" width="6.421875" style="181" customWidth="1"/>
    <col min="7" max="7" width="7.57421875" style="181" customWidth="1"/>
    <col min="8" max="8" width="8.00390625" style="181" customWidth="1"/>
    <col min="9" max="16" width="6.421875" style="181" customWidth="1"/>
    <col min="17" max="17" width="7.140625" style="181" bestFit="1" customWidth="1"/>
    <col min="18" max="19" width="6.00390625" style="181" bestFit="1" customWidth="1"/>
    <col min="20" max="21" width="7.140625" style="181" bestFit="1" customWidth="1"/>
    <col min="22" max="22" width="7.57421875" style="181" customWidth="1"/>
    <col min="23" max="24" width="6.421875" style="181" customWidth="1"/>
    <col min="25" max="26" width="7.140625" style="181" bestFit="1" customWidth="1"/>
    <col min="27" max="35" width="6.421875" style="181" customWidth="1"/>
    <col min="36" max="39" width="7.140625" style="181" bestFit="1" customWidth="1"/>
    <col min="40" max="40" width="6.421875" style="181" customWidth="1"/>
    <col min="41" max="41" width="9.421875" style="181" customWidth="1"/>
    <col min="42" max="65" width="6.421875" style="181" customWidth="1"/>
    <col min="66" max="66" width="6.00390625" style="181" bestFit="1" customWidth="1"/>
    <col min="67" max="67" width="8.140625" style="181" bestFit="1" customWidth="1"/>
    <col min="68" max="68" width="5.00390625" style="181" bestFit="1" customWidth="1"/>
    <col min="69" max="69" width="6.00390625" style="181" bestFit="1" customWidth="1"/>
    <col min="70" max="70" width="7.140625" style="181" bestFit="1" customWidth="1"/>
    <col min="71" max="72" width="6.00390625" style="181" bestFit="1" customWidth="1"/>
    <col min="73" max="73" width="7.140625" style="181" bestFit="1" customWidth="1"/>
    <col min="74" max="74" width="8.140625" style="181" bestFit="1" customWidth="1"/>
    <col min="75" max="76" width="7.140625" style="181" bestFit="1" customWidth="1"/>
    <col min="77" max="78" width="6.00390625" style="181" bestFit="1" customWidth="1"/>
    <col min="79" max="79" width="5.00390625" style="181" bestFit="1" customWidth="1"/>
    <col min="80" max="80" width="7.140625" style="181" bestFit="1" customWidth="1"/>
    <col min="81" max="81" width="6.00390625" style="181" bestFit="1" customWidth="1"/>
    <col min="82" max="82" width="5.00390625" style="181" bestFit="1" customWidth="1"/>
    <col min="83" max="83" width="6.00390625" style="181" bestFit="1" customWidth="1"/>
    <col min="84" max="84" width="5.00390625" style="181" bestFit="1" customWidth="1"/>
    <col min="85" max="86" width="7.421875" style="181" bestFit="1" customWidth="1"/>
    <col min="87" max="88" width="7.7109375" style="181" bestFit="1" customWidth="1"/>
    <col min="89" max="16384" width="8.8515625" style="181" customWidth="1"/>
  </cols>
  <sheetData>
    <row r="1" spans="1:97" ht="15">
      <c r="A1" s="212" t="s">
        <v>304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4"/>
      <c r="CK1" s="214"/>
      <c r="CL1" s="214"/>
      <c r="CM1" s="214"/>
      <c r="CN1" s="214"/>
      <c r="CO1" s="214"/>
      <c r="CP1" s="214"/>
      <c r="CQ1" s="214"/>
      <c r="CR1" s="214"/>
      <c r="CS1" s="214"/>
    </row>
    <row r="2" spans="2:87" s="278" customFormat="1" ht="15">
      <c r="B2" s="292" t="s">
        <v>336</v>
      </c>
      <c r="C2" s="292" t="s">
        <v>337</v>
      </c>
      <c r="D2" s="292" t="s">
        <v>338</v>
      </c>
      <c r="E2" s="292" t="s">
        <v>339</v>
      </c>
      <c r="F2" s="292" t="s">
        <v>340</v>
      </c>
      <c r="G2" s="292" t="s">
        <v>341</v>
      </c>
      <c r="H2" s="292" t="s">
        <v>342</v>
      </c>
      <c r="I2" s="292" t="s">
        <v>343</v>
      </c>
      <c r="J2" s="292" t="s">
        <v>344</v>
      </c>
      <c r="K2" s="292" t="s">
        <v>345</v>
      </c>
      <c r="L2" s="292" t="s">
        <v>346</v>
      </c>
      <c r="M2" s="292" t="s">
        <v>347</v>
      </c>
      <c r="N2" s="292" t="s">
        <v>348</v>
      </c>
      <c r="O2" s="292" t="s">
        <v>349</v>
      </c>
      <c r="P2" s="292" t="s">
        <v>350</v>
      </c>
      <c r="Q2" s="292" t="s">
        <v>351</v>
      </c>
      <c r="R2" s="292" t="s">
        <v>352</v>
      </c>
      <c r="S2" s="292" t="s">
        <v>353</v>
      </c>
      <c r="T2" s="292" t="s">
        <v>354</v>
      </c>
      <c r="U2" s="292" t="s">
        <v>355</v>
      </c>
      <c r="V2" s="292" t="s">
        <v>356</v>
      </c>
      <c r="W2" s="292" t="s">
        <v>357</v>
      </c>
      <c r="X2" s="292" t="s">
        <v>358</v>
      </c>
      <c r="Y2" s="292" t="s">
        <v>359</v>
      </c>
      <c r="Z2" s="292" t="s">
        <v>360</v>
      </c>
      <c r="AA2" s="292" t="s">
        <v>361</v>
      </c>
      <c r="AB2" s="292" t="s">
        <v>362</v>
      </c>
      <c r="AC2" s="292" t="s">
        <v>363</v>
      </c>
      <c r="AD2" s="292" t="s">
        <v>364</v>
      </c>
      <c r="AE2" s="292" t="s">
        <v>365</v>
      </c>
      <c r="AF2" s="292" t="s">
        <v>366</v>
      </c>
      <c r="AG2" s="292" t="s">
        <v>367</v>
      </c>
      <c r="AH2" s="292" t="s">
        <v>368</v>
      </c>
      <c r="AI2" s="292" t="s">
        <v>369</v>
      </c>
      <c r="AJ2" s="292" t="s">
        <v>370</v>
      </c>
      <c r="AK2" s="292" t="s">
        <v>371</v>
      </c>
      <c r="AL2" s="292" t="s">
        <v>372</v>
      </c>
      <c r="AM2" s="292" t="s">
        <v>373</v>
      </c>
      <c r="AN2" s="292" t="s">
        <v>374</v>
      </c>
      <c r="AO2" s="292" t="s">
        <v>375</v>
      </c>
      <c r="AP2" s="292" t="s">
        <v>376</v>
      </c>
      <c r="AQ2" s="292" t="s">
        <v>377</v>
      </c>
      <c r="AR2" s="292" t="s">
        <v>378</v>
      </c>
      <c r="AS2" s="292" t="s">
        <v>379</v>
      </c>
      <c r="AT2" s="292" t="s">
        <v>380</v>
      </c>
      <c r="AU2" s="292" t="s">
        <v>381</v>
      </c>
      <c r="AV2" s="292" t="s">
        <v>382</v>
      </c>
      <c r="AW2" s="292" t="s">
        <v>383</v>
      </c>
      <c r="AX2" s="292" t="s">
        <v>384</v>
      </c>
      <c r="AY2" s="292" t="s">
        <v>385</v>
      </c>
      <c r="AZ2" s="292" t="s">
        <v>386</v>
      </c>
      <c r="BA2" s="292" t="s">
        <v>387</v>
      </c>
      <c r="BB2" s="292" t="s">
        <v>388</v>
      </c>
      <c r="BC2" s="292" t="s">
        <v>389</v>
      </c>
      <c r="BD2" s="292" t="s">
        <v>390</v>
      </c>
      <c r="BE2" s="292" t="s">
        <v>391</v>
      </c>
      <c r="BF2" s="292" t="s">
        <v>392</v>
      </c>
      <c r="BG2" s="292" t="s">
        <v>393</v>
      </c>
      <c r="BH2" s="292" t="s">
        <v>394</v>
      </c>
      <c r="BI2" s="292" t="s">
        <v>395</v>
      </c>
      <c r="BJ2" s="292" t="s">
        <v>396</v>
      </c>
      <c r="BK2" s="292" t="s">
        <v>397</v>
      </c>
      <c r="BL2" s="292" t="s">
        <v>398</v>
      </c>
      <c r="BM2" s="292" t="s">
        <v>399</v>
      </c>
      <c r="BN2" s="292" t="s">
        <v>400</v>
      </c>
      <c r="BO2" s="292" t="s">
        <v>401</v>
      </c>
      <c r="BP2" s="292" t="s">
        <v>402</v>
      </c>
      <c r="BQ2" s="292" t="s">
        <v>403</v>
      </c>
      <c r="BR2" s="292" t="s">
        <v>404</v>
      </c>
      <c r="BS2" s="292" t="s">
        <v>405</v>
      </c>
      <c r="BT2" s="292" t="s">
        <v>406</v>
      </c>
      <c r="BU2" s="292" t="s">
        <v>407</v>
      </c>
      <c r="BV2" s="292" t="s">
        <v>408</v>
      </c>
      <c r="BW2" s="292" t="s">
        <v>409</v>
      </c>
      <c r="BX2" s="292" t="s">
        <v>410</v>
      </c>
      <c r="BY2" s="292" t="s">
        <v>411</v>
      </c>
      <c r="BZ2" s="292" t="s">
        <v>412</v>
      </c>
      <c r="CA2" s="292" t="s">
        <v>413</v>
      </c>
      <c r="CB2" s="292" t="s">
        <v>414</v>
      </c>
      <c r="CC2" s="292" t="s">
        <v>415</v>
      </c>
      <c r="CD2" s="292" t="s">
        <v>416</v>
      </c>
      <c r="CE2" s="292" t="s">
        <v>417</v>
      </c>
      <c r="CF2" s="292" t="s">
        <v>418</v>
      </c>
      <c r="CG2" s="292" t="s">
        <v>419</v>
      </c>
      <c r="CH2" s="292" t="s">
        <v>419</v>
      </c>
      <c r="CI2" s="278" t="s">
        <v>121</v>
      </c>
    </row>
    <row r="3" spans="1:97" ht="15.75" thickBot="1">
      <c r="A3" s="212"/>
      <c r="B3" s="215" t="s">
        <v>151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7"/>
      <c r="T3" s="215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7"/>
      <c r="AK3" s="215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6"/>
      <c r="AZ3" s="216"/>
      <c r="BA3" s="216"/>
      <c r="BB3" s="217"/>
      <c r="BC3" s="215"/>
      <c r="BD3" s="216"/>
      <c r="BE3" s="216"/>
      <c r="BF3" s="216"/>
      <c r="BG3" s="216"/>
      <c r="BH3" s="216"/>
      <c r="BI3" s="216"/>
      <c r="BJ3" s="216"/>
      <c r="BK3" s="216"/>
      <c r="BL3" s="216"/>
      <c r="BM3" s="216"/>
      <c r="BN3" s="216"/>
      <c r="BO3" s="216"/>
      <c r="BP3" s="216"/>
      <c r="BQ3" s="216"/>
      <c r="BR3" s="216"/>
      <c r="BS3" s="216"/>
      <c r="BT3" s="217"/>
      <c r="BU3" s="215"/>
      <c r="BV3" s="216"/>
      <c r="BW3" s="216"/>
      <c r="BX3" s="216"/>
      <c r="BY3" s="216"/>
      <c r="BZ3" s="216"/>
      <c r="CA3" s="216"/>
      <c r="CB3" s="216"/>
      <c r="CC3" s="216"/>
      <c r="CD3" s="216"/>
      <c r="CE3" s="216"/>
      <c r="CF3" s="216"/>
      <c r="CG3" s="216"/>
      <c r="CH3" s="216"/>
      <c r="CI3" s="307"/>
      <c r="CJ3" s="308"/>
      <c r="CK3" s="214"/>
      <c r="CL3" s="214"/>
      <c r="CM3" s="214"/>
      <c r="CN3" s="214"/>
      <c r="CO3" s="214"/>
      <c r="CP3" s="214"/>
      <c r="CQ3" s="214"/>
      <c r="CR3" s="214"/>
      <c r="CS3" s="214"/>
    </row>
    <row r="4" spans="1:88" ht="28.5">
      <c r="A4" s="218" t="s">
        <v>21</v>
      </c>
      <c r="B4" s="219">
        <v>1</v>
      </c>
      <c r="C4" s="219">
        <v>2</v>
      </c>
      <c r="D4" s="219">
        <v>3</v>
      </c>
      <c r="E4" s="219">
        <v>8</v>
      </c>
      <c r="F4" s="219">
        <v>9</v>
      </c>
      <c r="G4" s="219">
        <v>10</v>
      </c>
      <c r="H4" s="219">
        <v>11</v>
      </c>
      <c r="I4" s="219">
        <v>12</v>
      </c>
      <c r="J4" s="219">
        <v>13</v>
      </c>
      <c r="K4" s="219">
        <v>14</v>
      </c>
      <c r="L4" s="219">
        <v>15</v>
      </c>
      <c r="M4" s="219">
        <v>16</v>
      </c>
      <c r="N4" s="219">
        <v>17</v>
      </c>
      <c r="O4" s="219">
        <v>18</v>
      </c>
      <c r="P4" s="219">
        <v>19</v>
      </c>
      <c r="Q4" s="219">
        <v>20</v>
      </c>
      <c r="R4" s="219">
        <v>21</v>
      </c>
      <c r="S4" s="219">
        <v>22</v>
      </c>
      <c r="T4" s="219">
        <v>23</v>
      </c>
      <c r="U4" s="219">
        <v>24</v>
      </c>
      <c r="V4" s="219">
        <v>25</v>
      </c>
      <c r="W4" s="219">
        <v>26</v>
      </c>
      <c r="X4" s="219">
        <v>27</v>
      </c>
      <c r="Y4" s="219">
        <v>28</v>
      </c>
      <c r="Z4" s="219">
        <v>29</v>
      </c>
      <c r="AA4" s="219">
        <v>30</v>
      </c>
      <c r="AB4" s="219">
        <v>31</v>
      </c>
      <c r="AC4" s="219">
        <v>32</v>
      </c>
      <c r="AD4" s="219">
        <v>33</v>
      </c>
      <c r="AE4" s="219">
        <v>35</v>
      </c>
      <c r="AF4" s="219">
        <v>36</v>
      </c>
      <c r="AG4" s="219">
        <v>37</v>
      </c>
      <c r="AH4" s="219">
        <v>38</v>
      </c>
      <c r="AI4" s="219">
        <v>39</v>
      </c>
      <c r="AJ4" s="219">
        <v>41</v>
      </c>
      <c r="AK4" s="219">
        <v>42</v>
      </c>
      <c r="AL4" s="219">
        <v>43</v>
      </c>
      <c r="AM4" s="219">
        <v>45</v>
      </c>
      <c r="AN4" s="219">
        <v>46</v>
      </c>
      <c r="AO4" s="219">
        <v>47</v>
      </c>
      <c r="AP4" s="219">
        <v>49</v>
      </c>
      <c r="AQ4" s="219">
        <v>50</v>
      </c>
      <c r="AR4" s="219">
        <v>51</v>
      </c>
      <c r="AS4" s="219">
        <v>52</v>
      </c>
      <c r="AT4" s="219">
        <v>53</v>
      </c>
      <c r="AU4" s="219">
        <v>55</v>
      </c>
      <c r="AV4" s="219">
        <v>56</v>
      </c>
      <c r="AW4" s="219">
        <v>58</v>
      </c>
      <c r="AX4" s="219">
        <v>59</v>
      </c>
      <c r="AY4" s="219">
        <v>60</v>
      </c>
      <c r="AZ4" s="219">
        <v>61</v>
      </c>
      <c r="BA4" s="219">
        <v>62</v>
      </c>
      <c r="BB4" s="219">
        <v>63</v>
      </c>
      <c r="BC4" s="219">
        <v>64</v>
      </c>
      <c r="BD4" s="219">
        <v>65</v>
      </c>
      <c r="BE4" s="219">
        <v>66</v>
      </c>
      <c r="BF4" s="219">
        <v>68</v>
      </c>
      <c r="BG4" s="219">
        <v>69</v>
      </c>
      <c r="BH4" s="219">
        <v>70</v>
      </c>
      <c r="BI4" s="219">
        <v>71</v>
      </c>
      <c r="BJ4" s="219">
        <v>72</v>
      </c>
      <c r="BK4" s="219">
        <v>73</v>
      </c>
      <c r="BL4" s="219">
        <v>74</v>
      </c>
      <c r="BM4" s="219">
        <v>75</v>
      </c>
      <c r="BN4" s="219">
        <v>77</v>
      </c>
      <c r="BO4" s="219">
        <v>78</v>
      </c>
      <c r="BP4" s="219">
        <v>79</v>
      </c>
      <c r="BQ4" s="219">
        <v>80</v>
      </c>
      <c r="BR4" s="219">
        <v>81</v>
      </c>
      <c r="BS4" s="219">
        <v>82</v>
      </c>
      <c r="BT4" s="219">
        <v>84</v>
      </c>
      <c r="BU4" s="219">
        <v>85</v>
      </c>
      <c r="BV4" s="219">
        <v>86</v>
      </c>
      <c r="BW4" s="219">
        <v>87</v>
      </c>
      <c r="BX4" s="219">
        <v>88</v>
      </c>
      <c r="BY4" s="219">
        <v>90</v>
      </c>
      <c r="BZ4" s="219">
        <v>91</v>
      </c>
      <c r="CA4" s="219">
        <v>92</v>
      </c>
      <c r="CB4" s="219">
        <v>93</v>
      </c>
      <c r="CC4" s="219">
        <v>94</v>
      </c>
      <c r="CD4" s="219">
        <v>95</v>
      </c>
      <c r="CE4" s="219">
        <v>96</v>
      </c>
      <c r="CF4" s="219">
        <v>97</v>
      </c>
      <c r="CG4" s="219">
        <v>99</v>
      </c>
      <c r="CH4" s="219" t="s">
        <v>135</v>
      </c>
      <c r="CI4" s="319" t="s">
        <v>121</v>
      </c>
      <c r="CJ4" s="363"/>
    </row>
    <row r="5" spans="1:88" ht="15.75" thickBot="1">
      <c r="A5" s="220"/>
      <c r="B5" s="221" t="s">
        <v>23</v>
      </c>
      <c r="C5" s="221" t="s">
        <v>23</v>
      </c>
      <c r="D5" s="221" t="s">
        <v>23</v>
      </c>
      <c r="E5" s="221" t="s">
        <v>23</v>
      </c>
      <c r="F5" s="221" t="s">
        <v>23</v>
      </c>
      <c r="G5" s="221" t="s">
        <v>23</v>
      </c>
      <c r="H5" s="221" t="s">
        <v>23</v>
      </c>
      <c r="I5" s="221" t="s">
        <v>23</v>
      </c>
      <c r="J5" s="221" t="s">
        <v>23</v>
      </c>
      <c r="K5" s="221" t="s">
        <v>23</v>
      </c>
      <c r="L5" s="221" t="s">
        <v>23</v>
      </c>
      <c r="M5" s="221" t="s">
        <v>23</v>
      </c>
      <c r="N5" s="221" t="s">
        <v>23</v>
      </c>
      <c r="O5" s="221" t="s">
        <v>23</v>
      </c>
      <c r="P5" s="221" t="s">
        <v>23</v>
      </c>
      <c r="Q5" s="221" t="s">
        <v>23</v>
      </c>
      <c r="R5" s="221" t="s">
        <v>23</v>
      </c>
      <c r="S5" s="221" t="s">
        <v>23</v>
      </c>
      <c r="T5" s="221" t="s">
        <v>23</v>
      </c>
      <c r="U5" s="221" t="s">
        <v>23</v>
      </c>
      <c r="V5" s="221" t="s">
        <v>23</v>
      </c>
      <c r="W5" s="221" t="s">
        <v>23</v>
      </c>
      <c r="X5" s="221" t="s">
        <v>23</v>
      </c>
      <c r="Y5" s="221" t="s">
        <v>23</v>
      </c>
      <c r="Z5" s="221" t="s">
        <v>23</v>
      </c>
      <c r="AA5" s="221" t="s">
        <v>23</v>
      </c>
      <c r="AB5" s="221" t="s">
        <v>23</v>
      </c>
      <c r="AC5" s="221" t="s">
        <v>23</v>
      </c>
      <c r="AD5" s="221" t="s">
        <v>23</v>
      </c>
      <c r="AE5" s="221" t="s">
        <v>23</v>
      </c>
      <c r="AF5" s="221" t="s">
        <v>23</v>
      </c>
      <c r="AG5" s="221" t="s">
        <v>23</v>
      </c>
      <c r="AH5" s="221" t="s">
        <v>23</v>
      </c>
      <c r="AI5" s="221" t="s">
        <v>23</v>
      </c>
      <c r="AJ5" s="221" t="s">
        <v>23</v>
      </c>
      <c r="AK5" s="221" t="s">
        <v>23</v>
      </c>
      <c r="AL5" s="221" t="s">
        <v>23</v>
      </c>
      <c r="AM5" s="221" t="s">
        <v>23</v>
      </c>
      <c r="AN5" s="221" t="s">
        <v>23</v>
      </c>
      <c r="AO5" s="221" t="s">
        <v>23</v>
      </c>
      <c r="AP5" s="221" t="s">
        <v>23</v>
      </c>
      <c r="AQ5" s="221" t="s">
        <v>23</v>
      </c>
      <c r="AR5" s="221" t="s">
        <v>23</v>
      </c>
      <c r="AS5" s="221" t="s">
        <v>23</v>
      </c>
      <c r="AT5" s="221" t="s">
        <v>23</v>
      </c>
      <c r="AU5" s="221" t="s">
        <v>23</v>
      </c>
      <c r="AV5" s="221" t="s">
        <v>23</v>
      </c>
      <c r="AW5" s="221" t="s">
        <v>23</v>
      </c>
      <c r="AX5" s="221" t="s">
        <v>23</v>
      </c>
      <c r="AY5" s="221" t="s">
        <v>23</v>
      </c>
      <c r="AZ5" s="221" t="s">
        <v>23</v>
      </c>
      <c r="BA5" s="221" t="s">
        <v>23</v>
      </c>
      <c r="BB5" s="221" t="s">
        <v>23</v>
      </c>
      <c r="BC5" s="221" t="s">
        <v>23</v>
      </c>
      <c r="BD5" s="221" t="s">
        <v>23</v>
      </c>
      <c r="BE5" s="221" t="s">
        <v>23</v>
      </c>
      <c r="BF5" s="221" t="s">
        <v>23</v>
      </c>
      <c r="BG5" s="221" t="s">
        <v>23</v>
      </c>
      <c r="BH5" s="221" t="s">
        <v>23</v>
      </c>
      <c r="BI5" s="221" t="s">
        <v>23</v>
      </c>
      <c r="BJ5" s="221" t="s">
        <v>23</v>
      </c>
      <c r="BK5" s="221" t="s">
        <v>23</v>
      </c>
      <c r="BL5" s="221" t="s">
        <v>23</v>
      </c>
      <c r="BM5" s="221" t="s">
        <v>23</v>
      </c>
      <c r="BN5" s="221" t="s">
        <v>23</v>
      </c>
      <c r="BO5" s="221" t="s">
        <v>23</v>
      </c>
      <c r="BP5" s="221" t="s">
        <v>23</v>
      </c>
      <c r="BQ5" s="221" t="s">
        <v>23</v>
      </c>
      <c r="BR5" s="221" t="s">
        <v>23</v>
      </c>
      <c r="BS5" s="221" t="s">
        <v>23</v>
      </c>
      <c r="BT5" s="221" t="s">
        <v>23</v>
      </c>
      <c r="BU5" s="221" t="s">
        <v>23</v>
      </c>
      <c r="BV5" s="221" t="s">
        <v>23</v>
      </c>
      <c r="BW5" s="221" t="s">
        <v>23</v>
      </c>
      <c r="BX5" s="221" t="s">
        <v>23</v>
      </c>
      <c r="BY5" s="221" t="s">
        <v>23</v>
      </c>
      <c r="BZ5" s="221" t="s">
        <v>23</v>
      </c>
      <c r="CA5" s="221" t="s">
        <v>23</v>
      </c>
      <c r="CB5" s="221" t="s">
        <v>23</v>
      </c>
      <c r="CC5" s="221" t="s">
        <v>23</v>
      </c>
      <c r="CD5" s="221" t="s">
        <v>23</v>
      </c>
      <c r="CE5" s="221" t="s">
        <v>23</v>
      </c>
      <c r="CF5" s="221" t="s">
        <v>23</v>
      </c>
      <c r="CG5" s="221" t="s">
        <v>23</v>
      </c>
      <c r="CH5" s="221" t="s">
        <v>23</v>
      </c>
      <c r="CI5" s="221" t="s">
        <v>23</v>
      </c>
      <c r="CJ5" s="221" t="s">
        <v>24</v>
      </c>
    </row>
    <row r="6" spans="1:90" ht="15">
      <c r="A6" s="258" t="s">
        <v>25</v>
      </c>
      <c r="B6" s="222">
        <v>1</v>
      </c>
      <c r="C6" s="222">
        <v>1</v>
      </c>
      <c r="D6" s="222">
        <v>0</v>
      </c>
      <c r="E6" s="222">
        <v>3</v>
      </c>
      <c r="F6" s="222">
        <v>0</v>
      </c>
      <c r="G6" s="222">
        <v>0</v>
      </c>
      <c r="H6" s="222">
        <v>0</v>
      </c>
      <c r="I6" s="222">
        <v>0</v>
      </c>
      <c r="J6" s="222">
        <v>0</v>
      </c>
      <c r="K6" s="222">
        <v>1</v>
      </c>
      <c r="L6" s="222">
        <v>1</v>
      </c>
      <c r="M6" s="222">
        <v>0</v>
      </c>
      <c r="N6" s="222">
        <v>0</v>
      </c>
      <c r="O6" s="222">
        <v>3</v>
      </c>
      <c r="P6" s="222">
        <v>0</v>
      </c>
      <c r="Q6" s="222">
        <v>3</v>
      </c>
      <c r="R6" s="222">
        <v>0</v>
      </c>
      <c r="S6" s="222">
        <v>0</v>
      </c>
      <c r="T6" s="222">
        <v>20</v>
      </c>
      <c r="U6" s="222">
        <v>0</v>
      </c>
      <c r="V6" s="222">
        <v>0</v>
      </c>
      <c r="W6" s="222">
        <v>0</v>
      </c>
      <c r="X6" s="222">
        <v>0</v>
      </c>
      <c r="Y6" s="222">
        <v>0</v>
      </c>
      <c r="Z6" s="222">
        <v>0</v>
      </c>
      <c r="AA6" s="222">
        <v>0</v>
      </c>
      <c r="AB6" s="222">
        <v>0</v>
      </c>
      <c r="AC6" s="222">
        <v>3</v>
      </c>
      <c r="AD6" s="222">
        <v>1</v>
      </c>
      <c r="AE6" s="222">
        <v>0</v>
      </c>
      <c r="AF6" s="222">
        <v>0</v>
      </c>
      <c r="AG6" s="222">
        <v>0</v>
      </c>
      <c r="AH6" s="222">
        <v>7</v>
      </c>
      <c r="AI6" s="222">
        <v>0</v>
      </c>
      <c r="AJ6" s="222">
        <v>1</v>
      </c>
      <c r="AK6" s="222">
        <v>0</v>
      </c>
      <c r="AL6" s="222">
        <v>7</v>
      </c>
      <c r="AM6" s="222">
        <v>3</v>
      </c>
      <c r="AN6" s="222">
        <v>225</v>
      </c>
      <c r="AO6" s="222">
        <v>100</v>
      </c>
      <c r="AP6" s="222">
        <v>1</v>
      </c>
      <c r="AQ6" s="222">
        <v>0</v>
      </c>
      <c r="AR6" s="222">
        <v>0</v>
      </c>
      <c r="AS6" s="222">
        <v>59</v>
      </c>
      <c r="AT6" s="222">
        <v>0</v>
      </c>
      <c r="AU6" s="222">
        <v>0</v>
      </c>
      <c r="AV6" s="222">
        <v>0</v>
      </c>
      <c r="AW6" s="222">
        <v>1</v>
      </c>
      <c r="AX6" s="222">
        <v>0</v>
      </c>
      <c r="AY6" s="222">
        <v>0</v>
      </c>
      <c r="AZ6" s="222">
        <v>0</v>
      </c>
      <c r="BA6" s="222">
        <v>13</v>
      </c>
      <c r="BB6" s="222">
        <v>0</v>
      </c>
      <c r="BC6" s="222">
        <v>14</v>
      </c>
      <c r="BD6" s="222">
        <v>0</v>
      </c>
      <c r="BE6" s="222">
        <v>1</v>
      </c>
      <c r="BF6" s="222">
        <v>20</v>
      </c>
      <c r="BG6" s="222">
        <v>2</v>
      </c>
      <c r="BH6" s="222">
        <v>20</v>
      </c>
      <c r="BI6" s="222">
        <v>21</v>
      </c>
      <c r="BJ6" s="222">
        <v>0</v>
      </c>
      <c r="BK6" s="222">
        <v>57</v>
      </c>
      <c r="BL6" s="222">
        <v>9</v>
      </c>
      <c r="BM6" s="222">
        <v>0</v>
      </c>
      <c r="BN6" s="222">
        <v>101</v>
      </c>
      <c r="BO6" s="222">
        <v>11</v>
      </c>
      <c r="BP6" s="222">
        <v>0</v>
      </c>
      <c r="BQ6" s="222">
        <v>1</v>
      </c>
      <c r="BR6" s="222">
        <v>16</v>
      </c>
      <c r="BS6" s="222">
        <v>23</v>
      </c>
      <c r="BT6" s="222">
        <v>0</v>
      </c>
      <c r="BU6" s="222">
        <v>3</v>
      </c>
      <c r="BV6" s="222">
        <v>0</v>
      </c>
      <c r="BW6" s="222">
        <v>0</v>
      </c>
      <c r="BX6" s="222">
        <v>9</v>
      </c>
      <c r="BY6" s="222">
        <v>14</v>
      </c>
      <c r="BZ6" s="222">
        <v>0</v>
      </c>
      <c r="CA6" s="222">
        <v>1</v>
      </c>
      <c r="CB6" s="222">
        <v>24</v>
      </c>
      <c r="CC6" s="222">
        <v>1</v>
      </c>
      <c r="CD6" s="222">
        <v>0</v>
      </c>
      <c r="CE6" s="222">
        <v>7</v>
      </c>
      <c r="CF6" s="222">
        <v>0</v>
      </c>
      <c r="CG6" s="222">
        <v>0</v>
      </c>
      <c r="CH6" s="222">
        <v>0</v>
      </c>
      <c r="CI6" s="222">
        <v>809</v>
      </c>
      <c r="CJ6" s="271">
        <v>0.006737287429837272</v>
      </c>
      <c r="CL6" s="290"/>
    </row>
    <row r="7" spans="1:90" ht="15">
      <c r="A7" s="259" t="s">
        <v>26</v>
      </c>
      <c r="B7" s="223">
        <v>0</v>
      </c>
      <c r="C7" s="224">
        <v>0</v>
      </c>
      <c r="D7" s="224">
        <v>0</v>
      </c>
      <c r="E7" s="224">
        <v>0</v>
      </c>
      <c r="F7" s="224">
        <v>0</v>
      </c>
      <c r="G7" s="224">
        <v>0</v>
      </c>
      <c r="H7" s="224">
        <v>0</v>
      </c>
      <c r="I7" s="224">
        <v>0</v>
      </c>
      <c r="J7" s="224">
        <v>0</v>
      </c>
      <c r="K7" s="224">
        <v>0</v>
      </c>
      <c r="L7" s="224">
        <v>0</v>
      </c>
      <c r="M7" s="224">
        <v>0</v>
      </c>
      <c r="N7" s="224">
        <v>0</v>
      </c>
      <c r="O7" s="224">
        <v>0</v>
      </c>
      <c r="P7" s="224">
        <v>0</v>
      </c>
      <c r="Q7" s="224">
        <v>0</v>
      </c>
      <c r="R7" s="224">
        <v>0</v>
      </c>
      <c r="S7" s="224">
        <v>0</v>
      </c>
      <c r="T7" s="224">
        <v>0</v>
      </c>
      <c r="U7" s="224">
        <v>0</v>
      </c>
      <c r="V7" s="224">
        <v>0</v>
      </c>
      <c r="W7" s="224">
        <v>0</v>
      </c>
      <c r="X7" s="224">
        <v>0</v>
      </c>
      <c r="Y7" s="224">
        <v>0</v>
      </c>
      <c r="Z7" s="224">
        <v>0</v>
      </c>
      <c r="AA7" s="224">
        <v>0</v>
      </c>
      <c r="AB7" s="224">
        <v>0</v>
      </c>
      <c r="AC7" s="224">
        <v>0</v>
      </c>
      <c r="AD7" s="224">
        <v>0</v>
      </c>
      <c r="AE7" s="224">
        <v>0</v>
      </c>
      <c r="AF7" s="224">
        <v>0</v>
      </c>
      <c r="AG7" s="224">
        <v>0</v>
      </c>
      <c r="AH7" s="224">
        <v>0</v>
      </c>
      <c r="AI7" s="224">
        <v>0</v>
      </c>
      <c r="AJ7" s="224">
        <v>0</v>
      </c>
      <c r="AK7" s="224">
        <v>0</v>
      </c>
      <c r="AL7" s="224">
        <v>0</v>
      </c>
      <c r="AM7" s="224">
        <v>0</v>
      </c>
      <c r="AN7" s="224">
        <v>0</v>
      </c>
      <c r="AO7" s="224">
        <v>0</v>
      </c>
      <c r="AP7" s="224">
        <v>0</v>
      </c>
      <c r="AQ7" s="224">
        <v>0</v>
      </c>
      <c r="AR7" s="224">
        <v>0</v>
      </c>
      <c r="AS7" s="224">
        <v>5</v>
      </c>
      <c r="AT7" s="224">
        <v>0</v>
      </c>
      <c r="AU7" s="224">
        <v>0</v>
      </c>
      <c r="AV7" s="224">
        <v>0</v>
      </c>
      <c r="AW7" s="224">
        <v>0</v>
      </c>
      <c r="AX7" s="224">
        <v>0</v>
      </c>
      <c r="AY7" s="224">
        <v>0</v>
      </c>
      <c r="AZ7" s="224">
        <v>0</v>
      </c>
      <c r="BA7" s="224">
        <v>0</v>
      </c>
      <c r="BB7" s="224">
        <v>0</v>
      </c>
      <c r="BC7" s="224">
        <v>0</v>
      </c>
      <c r="BD7" s="224">
        <v>0</v>
      </c>
      <c r="BE7" s="224">
        <v>0</v>
      </c>
      <c r="BF7" s="224">
        <v>0</v>
      </c>
      <c r="BG7" s="224">
        <v>0</v>
      </c>
      <c r="BH7" s="224">
        <v>0</v>
      </c>
      <c r="BI7" s="224">
        <v>0</v>
      </c>
      <c r="BJ7" s="224">
        <v>0</v>
      </c>
      <c r="BK7" s="224">
        <v>0</v>
      </c>
      <c r="BL7" s="224">
        <v>0</v>
      </c>
      <c r="BM7" s="224">
        <v>0</v>
      </c>
      <c r="BN7" s="224">
        <v>0</v>
      </c>
      <c r="BO7" s="224">
        <v>0</v>
      </c>
      <c r="BP7" s="224">
        <v>0</v>
      </c>
      <c r="BQ7" s="224">
        <v>0</v>
      </c>
      <c r="BR7" s="224">
        <v>0</v>
      </c>
      <c r="BS7" s="224">
        <v>0</v>
      </c>
      <c r="BT7" s="224">
        <v>0</v>
      </c>
      <c r="BU7" s="224">
        <v>0</v>
      </c>
      <c r="BV7" s="224">
        <v>0</v>
      </c>
      <c r="BW7" s="224">
        <v>0</v>
      </c>
      <c r="BX7" s="224">
        <v>0</v>
      </c>
      <c r="BY7" s="224">
        <v>0</v>
      </c>
      <c r="BZ7" s="224">
        <v>0</v>
      </c>
      <c r="CA7" s="224">
        <v>0</v>
      </c>
      <c r="CB7" s="224">
        <v>0</v>
      </c>
      <c r="CC7" s="224">
        <v>0</v>
      </c>
      <c r="CD7" s="224">
        <v>0</v>
      </c>
      <c r="CE7" s="224">
        <v>0</v>
      </c>
      <c r="CF7" s="224">
        <v>0</v>
      </c>
      <c r="CG7" s="224">
        <v>0</v>
      </c>
      <c r="CH7" s="224">
        <v>0</v>
      </c>
      <c r="CI7" s="225">
        <v>5</v>
      </c>
      <c r="CJ7" s="272">
        <v>4.1639600926064726E-05</v>
      </c>
      <c r="CL7" s="290"/>
    </row>
    <row r="8" spans="1:90" ht="15">
      <c r="A8" s="259" t="s">
        <v>27</v>
      </c>
      <c r="B8" s="223">
        <v>0</v>
      </c>
      <c r="C8" s="224">
        <v>0</v>
      </c>
      <c r="D8" s="224">
        <v>0</v>
      </c>
      <c r="E8" s="224">
        <v>117</v>
      </c>
      <c r="F8" s="224">
        <v>4</v>
      </c>
      <c r="G8" s="224">
        <v>0</v>
      </c>
      <c r="H8" s="224">
        <v>0</v>
      </c>
      <c r="I8" s="224">
        <v>0</v>
      </c>
      <c r="J8" s="224">
        <v>0</v>
      </c>
      <c r="K8" s="224">
        <v>0</v>
      </c>
      <c r="L8" s="224">
        <v>0</v>
      </c>
      <c r="M8" s="224">
        <v>0</v>
      </c>
      <c r="N8" s="224">
        <v>0</v>
      </c>
      <c r="O8" s="224">
        <v>0</v>
      </c>
      <c r="P8" s="224">
        <v>0</v>
      </c>
      <c r="Q8" s="224">
        <v>0</v>
      </c>
      <c r="R8" s="224">
        <v>0</v>
      </c>
      <c r="S8" s="224">
        <v>0</v>
      </c>
      <c r="T8" s="224">
        <v>50</v>
      </c>
      <c r="U8" s="224">
        <v>0</v>
      </c>
      <c r="V8" s="224">
        <v>0</v>
      </c>
      <c r="W8" s="224">
        <v>0</v>
      </c>
      <c r="X8" s="224">
        <v>0</v>
      </c>
      <c r="Y8" s="224">
        <v>0</v>
      </c>
      <c r="Z8" s="224">
        <v>0</v>
      </c>
      <c r="AA8" s="224">
        <v>0</v>
      </c>
      <c r="AB8" s="224">
        <v>0</v>
      </c>
      <c r="AC8" s="224">
        <v>0</v>
      </c>
      <c r="AD8" s="224">
        <v>0</v>
      </c>
      <c r="AE8" s="224">
        <v>0</v>
      </c>
      <c r="AF8" s="224">
        <v>0</v>
      </c>
      <c r="AG8" s="224">
        <v>0</v>
      </c>
      <c r="AH8" s="224">
        <v>0</v>
      </c>
      <c r="AI8" s="224">
        <v>0</v>
      </c>
      <c r="AJ8" s="224">
        <v>0</v>
      </c>
      <c r="AK8" s="224">
        <v>2</v>
      </c>
      <c r="AL8" s="224">
        <v>0</v>
      </c>
      <c r="AM8" s="224">
        <v>0</v>
      </c>
      <c r="AN8" s="224">
        <v>0</v>
      </c>
      <c r="AO8" s="224">
        <v>0</v>
      </c>
      <c r="AP8" s="224">
        <v>0</v>
      </c>
      <c r="AQ8" s="224">
        <v>0</v>
      </c>
      <c r="AR8" s="224">
        <v>0</v>
      </c>
      <c r="AS8" s="224">
        <v>0</v>
      </c>
      <c r="AT8" s="224">
        <v>0</v>
      </c>
      <c r="AU8" s="224">
        <v>0</v>
      </c>
      <c r="AV8" s="224">
        <v>0</v>
      </c>
      <c r="AW8" s="224">
        <v>0</v>
      </c>
      <c r="AX8" s="224">
        <v>0</v>
      </c>
      <c r="AY8" s="224">
        <v>0</v>
      </c>
      <c r="AZ8" s="224">
        <v>0</v>
      </c>
      <c r="BA8" s="224">
        <v>0</v>
      </c>
      <c r="BB8" s="224">
        <v>0</v>
      </c>
      <c r="BC8" s="224">
        <v>0</v>
      </c>
      <c r="BD8" s="224">
        <v>0</v>
      </c>
      <c r="BE8" s="224">
        <v>0</v>
      </c>
      <c r="BF8" s="224">
        <v>0</v>
      </c>
      <c r="BG8" s="224">
        <v>0</v>
      </c>
      <c r="BH8" s="224">
        <v>0</v>
      </c>
      <c r="BI8" s="224">
        <v>0</v>
      </c>
      <c r="BJ8" s="224">
        <v>0</v>
      </c>
      <c r="BK8" s="224">
        <v>0</v>
      </c>
      <c r="BL8" s="224">
        <v>0</v>
      </c>
      <c r="BM8" s="224">
        <v>0</v>
      </c>
      <c r="BN8" s="224">
        <v>0</v>
      </c>
      <c r="BO8" s="224">
        <v>0</v>
      </c>
      <c r="BP8" s="224">
        <v>0</v>
      </c>
      <c r="BQ8" s="224">
        <v>0</v>
      </c>
      <c r="BR8" s="224">
        <v>0</v>
      </c>
      <c r="BS8" s="224">
        <v>0</v>
      </c>
      <c r="BT8" s="224">
        <v>0</v>
      </c>
      <c r="BU8" s="224">
        <v>0</v>
      </c>
      <c r="BV8" s="224">
        <v>0</v>
      </c>
      <c r="BW8" s="224">
        <v>0</v>
      </c>
      <c r="BX8" s="224">
        <v>0</v>
      </c>
      <c r="BY8" s="224">
        <v>0</v>
      </c>
      <c r="BZ8" s="224">
        <v>0</v>
      </c>
      <c r="CA8" s="224">
        <v>0</v>
      </c>
      <c r="CB8" s="224">
        <v>0</v>
      </c>
      <c r="CC8" s="224">
        <v>0</v>
      </c>
      <c r="CD8" s="224">
        <v>0</v>
      </c>
      <c r="CE8" s="224">
        <v>0</v>
      </c>
      <c r="CF8" s="224">
        <v>0</v>
      </c>
      <c r="CG8" s="224">
        <v>0</v>
      </c>
      <c r="CH8" s="224">
        <v>0</v>
      </c>
      <c r="CI8" s="225">
        <v>173</v>
      </c>
      <c r="CJ8" s="272">
        <v>0.0014407301920418396</v>
      </c>
      <c r="CL8" s="290"/>
    </row>
    <row r="9" spans="1:90" ht="15">
      <c r="A9" s="259" t="s">
        <v>28</v>
      </c>
      <c r="B9" s="223">
        <v>0</v>
      </c>
      <c r="C9" s="224">
        <v>0</v>
      </c>
      <c r="D9" s="224">
        <v>0</v>
      </c>
      <c r="E9" s="224">
        <v>0</v>
      </c>
      <c r="F9" s="224">
        <v>0</v>
      </c>
      <c r="G9" s="224">
        <v>0</v>
      </c>
      <c r="H9" s="224">
        <v>0</v>
      </c>
      <c r="I9" s="224">
        <v>0</v>
      </c>
      <c r="J9" s="224">
        <v>0</v>
      </c>
      <c r="K9" s="224">
        <v>0</v>
      </c>
      <c r="L9" s="224">
        <v>0</v>
      </c>
      <c r="M9" s="224">
        <v>0</v>
      </c>
      <c r="N9" s="224">
        <v>0</v>
      </c>
      <c r="O9" s="224">
        <v>0</v>
      </c>
      <c r="P9" s="224">
        <v>0</v>
      </c>
      <c r="Q9" s="224">
        <v>0</v>
      </c>
      <c r="R9" s="224">
        <v>0</v>
      </c>
      <c r="S9" s="224">
        <v>0</v>
      </c>
      <c r="T9" s="224">
        <v>0</v>
      </c>
      <c r="U9" s="224">
        <v>289</v>
      </c>
      <c r="V9" s="224">
        <v>5</v>
      </c>
      <c r="W9" s="224">
        <v>0</v>
      </c>
      <c r="X9" s="224">
        <v>0</v>
      </c>
      <c r="Y9" s="224">
        <v>0</v>
      </c>
      <c r="Z9" s="224">
        <v>0</v>
      </c>
      <c r="AA9" s="224">
        <v>0</v>
      </c>
      <c r="AB9" s="224">
        <v>0</v>
      </c>
      <c r="AC9" s="224">
        <v>0</v>
      </c>
      <c r="AD9" s="224">
        <v>0</v>
      </c>
      <c r="AE9" s="224">
        <v>0</v>
      </c>
      <c r="AF9" s="224">
        <v>0</v>
      </c>
      <c r="AG9" s="224">
        <v>0</v>
      </c>
      <c r="AH9" s="224">
        <v>0</v>
      </c>
      <c r="AI9" s="224">
        <v>0</v>
      </c>
      <c r="AJ9" s="224">
        <v>0</v>
      </c>
      <c r="AK9" s="224">
        <v>0</v>
      </c>
      <c r="AL9" s="224">
        <v>0</v>
      </c>
      <c r="AM9" s="224">
        <v>0</v>
      </c>
      <c r="AN9" s="224">
        <v>0</v>
      </c>
      <c r="AO9" s="224">
        <v>0</v>
      </c>
      <c r="AP9" s="224">
        <v>5</v>
      </c>
      <c r="AQ9" s="224">
        <v>0</v>
      </c>
      <c r="AR9" s="224">
        <v>0</v>
      </c>
      <c r="AS9" s="224">
        <v>0</v>
      </c>
      <c r="AT9" s="224">
        <v>0</v>
      </c>
      <c r="AU9" s="224">
        <v>0</v>
      </c>
      <c r="AV9" s="224">
        <v>0</v>
      </c>
      <c r="AW9" s="224">
        <v>0</v>
      </c>
      <c r="AX9" s="224">
        <v>0</v>
      </c>
      <c r="AY9" s="224">
        <v>0</v>
      </c>
      <c r="AZ9" s="224">
        <v>0</v>
      </c>
      <c r="BA9" s="224">
        <v>0</v>
      </c>
      <c r="BB9" s="224">
        <v>0</v>
      </c>
      <c r="BC9" s="224">
        <v>0</v>
      </c>
      <c r="BD9" s="224">
        <v>0</v>
      </c>
      <c r="BE9" s="224">
        <v>0</v>
      </c>
      <c r="BF9" s="224">
        <v>0</v>
      </c>
      <c r="BG9" s="224">
        <v>0</v>
      </c>
      <c r="BH9" s="224">
        <v>0</v>
      </c>
      <c r="BI9" s="224">
        <v>0</v>
      </c>
      <c r="BJ9" s="224">
        <v>0</v>
      </c>
      <c r="BK9" s="224">
        <v>0</v>
      </c>
      <c r="BL9" s="224">
        <v>0</v>
      </c>
      <c r="BM9" s="224">
        <v>0</v>
      </c>
      <c r="BN9" s="224">
        <v>0</v>
      </c>
      <c r="BO9" s="224">
        <v>0</v>
      </c>
      <c r="BP9" s="224">
        <v>0</v>
      </c>
      <c r="BQ9" s="224">
        <v>0</v>
      </c>
      <c r="BR9" s="224">
        <v>0</v>
      </c>
      <c r="BS9" s="224">
        <v>0</v>
      </c>
      <c r="BT9" s="224">
        <v>0</v>
      </c>
      <c r="BU9" s="224">
        <v>0</v>
      </c>
      <c r="BV9" s="224">
        <v>0</v>
      </c>
      <c r="BW9" s="224">
        <v>0</v>
      </c>
      <c r="BX9" s="224">
        <v>0</v>
      </c>
      <c r="BY9" s="224">
        <v>0</v>
      </c>
      <c r="BZ9" s="224">
        <v>0</v>
      </c>
      <c r="CA9" s="224">
        <v>0</v>
      </c>
      <c r="CB9" s="224">
        <v>0</v>
      </c>
      <c r="CC9" s="224">
        <v>0</v>
      </c>
      <c r="CD9" s="224">
        <v>0</v>
      </c>
      <c r="CE9" s="224">
        <v>0</v>
      </c>
      <c r="CF9" s="224">
        <v>0</v>
      </c>
      <c r="CG9" s="224">
        <v>0</v>
      </c>
      <c r="CH9" s="224">
        <v>0</v>
      </c>
      <c r="CI9" s="225">
        <v>299</v>
      </c>
      <c r="CJ9" s="272">
        <v>0.0024900481353786704</v>
      </c>
      <c r="CL9" s="290"/>
    </row>
    <row r="10" spans="1:90" ht="15">
      <c r="A10" s="259" t="s">
        <v>29</v>
      </c>
      <c r="B10" s="223">
        <v>0</v>
      </c>
      <c r="C10" s="224">
        <v>0</v>
      </c>
      <c r="D10" s="224">
        <v>0</v>
      </c>
      <c r="E10" s="224">
        <v>0</v>
      </c>
      <c r="F10" s="224">
        <v>0</v>
      </c>
      <c r="G10" s="224">
        <v>0</v>
      </c>
      <c r="H10" s="224">
        <v>0</v>
      </c>
      <c r="I10" s="224">
        <v>0</v>
      </c>
      <c r="J10" s="224">
        <v>0</v>
      </c>
      <c r="K10" s="224">
        <v>0</v>
      </c>
      <c r="L10" s="224">
        <v>0</v>
      </c>
      <c r="M10" s="224">
        <v>0</v>
      </c>
      <c r="N10" s="224">
        <v>0</v>
      </c>
      <c r="O10" s="224">
        <v>0</v>
      </c>
      <c r="P10" s="224">
        <v>0</v>
      </c>
      <c r="Q10" s="224">
        <v>0</v>
      </c>
      <c r="R10" s="224">
        <v>0</v>
      </c>
      <c r="S10" s="224">
        <v>0</v>
      </c>
      <c r="T10" s="224">
        <v>0</v>
      </c>
      <c r="U10" s="224">
        <v>192</v>
      </c>
      <c r="V10" s="224">
        <v>0</v>
      </c>
      <c r="W10" s="224">
        <v>0</v>
      </c>
      <c r="X10" s="224">
        <v>0</v>
      </c>
      <c r="Y10" s="224">
        <v>0</v>
      </c>
      <c r="Z10" s="224">
        <v>0</v>
      </c>
      <c r="AA10" s="224">
        <v>0</v>
      </c>
      <c r="AB10" s="224">
        <v>0</v>
      </c>
      <c r="AC10" s="224">
        <v>0</v>
      </c>
      <c r="AD10" s="224">
        <v>0</v>
      </c>
      <c r="AE10" s="224">
        <v>0</v>
      </c>
      <c r="AF10" s="224">
        <v>0</v>
      </c>
      <c r="AG10" s="224">
        <v>0</v>
      </c>
      <c r="AH10" s="224">
        <v>0</v>
      </c>
      <c r="AI10" s="224">
        <v>0</v>
      </c>
      <c r="AJ10" s="224">
        <v>0</v>
      </c>
      <c r="AK10" s="224">
        <v>0</v>
      </c>
      <c r="AL10" s="224">
        <v>0</v>
      </c>
      <c r="AM10" s="224">
        <v>0</v>
      </c>
      <c r="AN10" s="224">
        <v>0</v>
      </c>
      <c r="AO10" s="224">
        <v>0</v>
      </c>
      <c r="AP10" s="224">
        <v>0</v>
      </c>
      <c r="AQ10" s="224">
        <v>0</v>
      </c>
      <c r="AR10" s="224">
        <v>0</v>
      </c>
      <c r="AS10" s="224">
        <v>0</v>
      </c>
      <c r="AT10" s="224">
        <v>0</v>
      </c>
      <c r="AU10" s="224">
        <v>0</v>
      </c>
      <c r="AV10" s="224">
        <v>0</v>
      </c>
      <c r="AW10" s="224">
        <v>0</v>
      </c>
      <c r="AX10" s="224">
        <v>0</v>
      </c>
      <c r="AY10" s="224">
        <v>0</v>
      </c>
      <c r="AZ10" s="224">
        <v>0</v>
      </c>
      <c r="BA10" s="224">
        <v>0</v>
      </c>
      <c r="BB10" s="224">
        <v>0</v>
      </c>
      <c r="BC10" s="224">
        <v>0</v>
      </c>
      <c r="BD10" s="224">
        <v>0</v>
      </c>
      <c r="BE10" s="224">
        <v>0</v>
      </c>
      <c r="BF10" s="224">
        <v>0</v>
      </c>
      <c r="BG10" s="224">
        <v>0</v>
      </c>
      <c r="BH10" s="224">
        <v>0</v>
      </c>
      <c r="BI10" s="224">
        <v>0</v>
      </c>
      <c r="BJ10" s="224">
        <v>0</v>
      </c>
      <c r="BK10" s="224">
        <v>0</v>
      </c>
      <c r="BL10" s="224">
        <v>0</v>
      </c>
      <c r="BM10" s="224">
        <v>0</v>
      </c>
      <c r="BN10" s="224">
        <v>0</v>
      </c>
      <c r="BO10" s="224">
        <v>0</v>
      </c>
      <c r="BP10" s="224">
        <v>0</v>
      </c>
      <c r="BQ10" s="224">
        <v>0</v>
      </c>
      <c r="BR10" s="224">
        <v>0</v>
      </c>
      <c r="BS10" s="224">
        <v>0</v>
      </c>
      <c r="BT10" s="224">
        <v>0</v>
      </c>
      <c r="BU10" s="224">
        <v>0</v>
      </c>
      <c r="BV10" s="224">
        <v>0</v>
      </c>
      <c r="BW10" s="224">
        <v>0</v>
      </c>
      <c r="BX10" s="224">
        <v>0</v>
      </c>
      <c r="BY10" s="224">
        <v>0</v>
      </c>
      <c r="BZ10" s="224">
        <v>0</v>
      </c>
      <c r="CA10" s="224">
        <v>0</v>
      </c>
      <c r="CB10" s="224">
        <v>0</v>
      </c>
      <c r="CC10" s="224">
        <v>0</v>
      </c>
      <c r="CD10" s="224">
        <v>0</v>
      </c>
      <c r="CE10" s="224">
        <v>0</v>
      </c>
      <c r="CF10" s="224">
        <v>0</v>
      </c>
      <c r="CG10" s="224">
        <v>0</v>
      </c>
      <c r="CH10" s="224">
        <v>0</v>
      </c>
      <c r="CI10" s="225">
        <v>192</v>
      </c>
      <c r="CJ10" s="272">
        <v>0.0015989606755608854</v>
      </c>
      <c r="CL10" s="290"/>
    </row>
    <row r="11" spans="1:90" ht="15">
      <c r="A11" s="259" t="s">
        <v>30</v>
      </c>
      <c r="B11" s="223">
        <v>0</v>
      </c>
      <c r="C11" s="224">
        <v>0</v>
      </c>
      <c r="D11" s="224">
        <v>0</v>
      </c>
      <c r="E11" s="224">
        <v>0</v>
      </c>
      <c r="F11" s="224">
        <v>0</v>
      </c>
      <c r="G11" s="224">
        <v>0</v>
      </c>
      <c r="H11" s="224">
        <v>0</v>
      </c>
      <c r="I11" s="224">
        <v>0</v>
      </c>
      <c r="J11" s="224">
        <v>0</v>
      </c>
      <c r="K11" s="224">
        <v>0</v>
      </c>
      <c r="L11" s="224">
        <v>0</v>
      </c>
      <c r="M11" s="224">
        <v>0</v>
      </c>
      <c r="N11" s="224">
        <v>0</v>
      </c>
      <c r="O11" s="224">
        <v>0</v>
      </c>
      <c r="P11" s="224">
        <v>0</v>
      </c>
      <c r="Q11" s="224">
        <v>0</v>
      </c>
      <c r="R11" s="224">
        <v>0</v>
      </c>
      <c r="S11" s="224">
        <v>0</v>
      </c>
      <c r="T11" s="224">
        <v>570</v>
      </c>
      <c r="U11" s="224">
        <v>0</v>
      </c>
      <c r="V11" s="224">
        <v>3</v>
      </c>
      <c r="W11" s="224">
        <v>0</v>
      </c>
      <c r="X11" s="224">
        <v>0</v>
      </c>
      <c r="Y11" s="224">
        <v>0</v>
      </c>
      <c r="Z11" s="224">
        <v>0</v>
      </c>
      <c r="AA11" s="224">
        <v>0</v>
      </c>
      <c r="AB11" s="224">
        <v>0</v>
      </c>
      <c r="AC11" s="224">
        <v>0</v>
      </c>
      <c r="AD11" s="224">
        <v>0</v>
      </c>
      <c r="AE11" s="224">
        <v>0</v>
      </c>
      <c r="AF11" s="224">
        <v>0</v>
      </c>
      <c r="AG11" s="224">
        <v>0</v>
      </c>
      <c r="AH11" s="224">
        <v>0</v>
      </c>
      <c r="AI11" s="224">
        <v>0</v>
      </c>
      <c r="AJ11" s="224">
        <v>0</v>
      </c>
      <c r="AK11" s="224">
        <v>0</v>
      </c>
      <c r="AL11" s="224">
        <v>1</v>
      </c>
      <c r="AM11" s="224">
        <v>0</v>
      </c>
      <c r="AN11" s="224">
        <v>3</v>
      </c>
      <c r="AO11" s="224">
        <v>0</v>
      </c>
      <c r="AP11" s="224">
        <v>0</v>
      </c>
      <c r="AQ11" s="224">
        <v>0</v>
      </c>
      <c r="AR11" s="224">
        <v>0</v>
      </c>
      <c r="AS11" s="224">
        <v>0</v>
      </c>
      <c r="AT11" s="224">
        <v>0</v>
      </c>
      <c r="AU11" s="224">
        <v>0</v>
      </c>
      <c r="AV11" s="224">
        <v>0</v>
      </c>
      <c r="AW11" s="224">
        <v>0</v>
      </c>
      <c r="AX11" s="224">
        <v>0</v>
      </c>
      <c r="AY11" s="224">
        <v>0</v>
      </c>
      <c r="AZ11" s="224">
        <v>0</v>
      </c>
      <c r="BA11" s="224">
        <v>0</v>
      </c>
      <c r="BB11" s="224">
        <v>0</v>
      </c>
      <c r="BC11" s="224">
        <v>0</v>
      </c>
      <c r="BD11" s="224">
        <v>0</v>
      </c>
      <c r="BE11" s="224">
        <v>0</v>
      </c>
      <c r="BF11" s="224">
        <v>0</v>
      </c>
      <c r="BG11" s="224">
        <v>0</v>
      </c>
      <c r="BH11" s="224">
        <v>0</v>
      </c>
      <c r="BI11" s="224">
        <v>1</v>
      </c>
      <c r="BJ11" s="224">
        <v>0</v>
      </c>
      <c r="BK11" s="224">
        <v>0</v>
      </c>
      <c r="BL11" s="224">
        <v>0</v>
      </c>
      <c r="BM11" s="224">
        <v>0</v>
      </c>
      <c r="BN11" s="224">
        <v>0</v>
      </c>
      <c r="BO11" s="224">
        <v>0</v>
      </c>
      <c r="BP11" s="224">
        <v>0</v>
      </c>
      <c r="BQ11" s="224">
        <v>0</v>
      </c>
      <c r="BR11" s="224">
        <v>0</v>
      </c>
      <c r="BS11" s="224">
        <v>0</v>
      </c>
      <c r="BT11" s="224">
        <v>0</v>
      </c>
      <c r="BU11" s="224">
        <v>0</v>
      </c>
      <c r="BV11" s="224">
        <v>0</v>
      </c>
      <c r="BW11" s="224">
        <v>0</v>
      </c>
      <c r="BX11" s="224">
        <v>0</v>
      </c>
      <c r="BY11" s="224">
        <v>0</v>
      </c>
      <c r="BZ11" s="224">
        <v>0</v>
      </c>
      <c r="CA11" s="224">
        <v>0</v>
      </c>
      <c r="CB11" s="224">
        <v>0</v>
      </c>
      <c r="CC11" s="224">
        <v>0</v>
      </c>
      <c r="CD11" s="224">
        <v>0</v>
      </c>
      <c r="CE11" s="224">
        <v>0</v>
      </c>
      <c r="CF11" s="224">
        <v>0</v>
      </c>
      <c r="CG11" s="224">
        <v>0</v>
      </c>
      <c r="CH11" s="224">
        <v>0</v>
      </c>
      <c r="CI11" s="225">
        <v>578</v>
      </c>
      <c r="CJ11" s="272">
        <v>0.004813537867053082</v>
      </c>
      <c r="CL11" s="290"/>
    </row>
    <row r="12" spans="1:90" ht="15">
      <c r="A12" s="259" t="s">
        <v>32</v>
      </c>
      <c r="B12" s="223">
        <v>0</v>
      </c>
      <c r="C12" s="224">
        <v>0</v>
      </c>
      <c r="D12" s="224">
        <v>0</v>
      </c>
      <c r="E12" s="224">
        <v>0</v>
      </c>
      <c r="F12" s="224">
        <v>0</v>
      </c>
      <c r="G12" s="224">
        <v>0</v>
      </c>
      <c r="H12" s="224">
        <v>0</v>
      </c>
      <c r="I12" s="224">
        <v>0</v>
      </c>
      <c r="J12" s="224">
        <v>80</v>
      </c>
      <c r="K12" s="224">
        <v>38</v>
      </c>
      <c r="L12" s="224">
        <v>0</v>
      </c>
      <c r="M12" s="224">
        <v>0</v>
      </c>
      <c r="N12" s="224">
        <v>0</v>
      </c>
      <c r="O12" s="224">
        <v>0</v>
      </c>
      <c r="P12" s="224">
        <v>0</v>
      </c>
      <c r="Q12" s="224">
        <v>0</v>
      </c>
      <c r="R12" s="224">
        <v>0</v>
      </c>
      <c r="S12" s="224">
        <v>0</v>
      </c>
      <c r="T12" s="224">
        <v>0</v>
      </c>
      <c r="U12" s="224">
        <v>0</v>
      </c>
      <c r="V12" s="224">
        <v>2</v>
      </c>
      <c r="W12" s="224">
        <v>0</v>
      </c>
      <c r="X12" s="224">
        <v>2</v>
      </c>
      <c r="Y12" s="224">
        <v>1</v>
      </c>
      <c r="Z12" s="224">
        <v>66</v>
      </c>
      <c r="AA12" s="224">
        <v>0</v>
      </c>
      <c r="AB12" s="224">
        <v>1</v>
      </c>
      <c r="AC12" s="224">
        <v>4</v>
      </c>
      <c r="AD12" s="224">
        <v>0</v>
      </c>
      <c r="AE12" s="224">
        <v>0</v>
      </c>
      <c r="AF12" s="224">
        <v>0</v>
      </c>
      <c r="AG12" s="224">
        <v>0</v>
      </c>
      <c r="AH12" s="224">
        <v>0</v>
      </c>
      <c r="AI12" s="224">
        <v>0</v>
      </c>
      <c r="AJ12" s="224">
        <v>0</v>
      </c>
      <c r="AK12" s="224">
        <v>0</v>
      </c>
      <c r="AL12" s="224">
        <v>4</v>
      </c>
      <c r="AM12" s="224">
        <v>0</v>
      </c>
      <c r="AN12" s="224">
        <v>20</v>
      </c>
      <c r="AO12" s="224">
        <v>11</v>
      </c>
      <c r="AP12" s="224">
        <v>0</v>
      </c>
      <c r="AQ12" s="224">
        <v>0</v>
      </c>
      <c r="AR12" s="224">
        <v>0</v>
      </c>
      <c r="AS12" s="224">
        <v>0</v>
      </c>
      <c r="AT12" s="224">
        <v>0</v>
      </c>
      <c r="AU12" s="224">
        <v>0</v>
      </c>
      <c r="AV12" s="224">
        <v>0</v>
      </c>
      <c r="AW12" s="224">
        <v>0</v>
      </c>
      <c r="AX12" s="224">
        <v>0</v>
      </c>
      <c r="AY12" s="224">
        <v>0</v>
      </c>
      <c r="AZ12" s="224">
        <v>0</v>
      </c>
      <c r="BA12" s="224">
        <v>0</v>
      </c>
      <c r="BB12" s="224">
        <v>0</v>
      </c>
      <c r="BC12" s="224">
        <v>0</v>
      </c>
      <c r="BD12" s="224">
        <v>0</v>
      </c>
      <c r="BE12" s="224">
        <v>0</v>
      </c>
      <c r="BF12" s="224">
        <v>0</v>
      </c>
      <c r="BG12" s="224">
        <v>0</v>
      </c>
      <c r="BH12" s="224">
        <v>0</v>
      </c>
      <c r="BI12" s="224">
        <v>0</v>
      </c>
      <c r="BJ12" s="224">
        <v>0</v>
      </c>
      <c r="BK12" s="224">
        <v>3</v>
      </c>
      <c r="BL12" s="224">
        <v>0</v>
      </c>
      <c r="BM12" s="224">
        <v>0</v>
      </c>
      <c r="BN12" s="224">
        <v>29</v>
      </c>
      <c r="BO12" s="224">
        <v>0</v>
      </c>
      <c r="BP12" s="224">
        <v>0</v>
      </c>
      <c r="BQ12" s="224">
        <v>0</v>
      </c>
      <c r="BR12" s="224">
        <v>0</v>
      </c>
      <c r="BS12" s="224">
        <v>1</v>
      </c>
      <c r="BT12" s="224">
        <v>0</v>
      </c>
      <c r="BU12" s="224">
        <v>0</v>
      </c>
      <c r="BV12" s="224">
        <v>0</v>
      </c>
      <c r="BW12" s="224">
        <v>0</v>
      </c>
      <c r="BX12" s="224">
        <v>0</v>
      </c>
      <c r="BY12" s="224">
        <v>3</v>
      </c>
      <c r="BZ12" s="224">
        <v>0</v>
      </c>
      <c r="CA12" s="224">
        <v>0</v>
      </c>
      <c r="CB12" s="224">
        <v>0</v>
      </c>
      <c r="CC12" s="224">
        <v>0</v>
      </c>
      <c r="CD12" s="224">
        <v>0</v>
      </c>
      <c r="CE12" s="224">
        <v>0</v>
      </c>
      <c r="CF12" s="224">
        <v>0</v>
      </c>
      <c r="CG12" s="224">
        <v>0</v>
      </c>
      <c r="CH12" s="224">
        <v>0</v>
      </c>
      <c r="CI12" s="225">
        <v>265</v>
      </c>
      <c r="CJ12" s="272">
        <v>0.0022068988490814303</v>
      </c>
      <c r="CL12" s="290"/>
    </row>
    <row r="13" spans="1:90" ht="15">
      <c r="A13" s="259" t="s">
        <v>33</v>
      </c>
      <c r="B13" s="223">
        <v>0</v>
      </c>
      <c r="C13" s="224">
        <v>0</v>
      </c>
      <c r="D13" s="224">
        <v>0</v>
      </c>
      <c r="E13" s="224">
        <v>0</v>
      </c>
      <c r="F13" s="224">
        <v>0</v>
      </c>
      <c r="G13" s="224">
        <v>0</v>
      </c>
      <c r="H13" s="224">
        <v>0</v>
      </c>
      <c r="I13" s="224">
        <v>0</v>
      </c>
      <c r="J13" s="224">
        <v>0</v>
      </c>
      <c r="K13" s="224">
        <v>0</v>
      </c>
      <c r="L13" s="224">
        <v>0</v>
      </c>
      <c r="M13" s="224">
        <v>0</v>
      </c>
      <c r="N13" s="224">
        <v>0</v>
      </c>
      <c r="O13" s="224">
        <v>0</v>
      </c>
      <c r="P13" s="224">
        <v>0</v>
      </c>
      <c r="Q13" s="224">
        <v>0</v>
      </c>
      <c r="R13" s="224">
        <v>0</v>
      </c>
      <c r="S13" s="224">
        <v>0</v>
      </c>
      <c r="T13" s="224">
        <v>0</v>
      </c>
      <c r="U13" s="224">
        <v>0</v>
      </c>
      <c r="V13" s="224">
        <v>0</v>
      </c>
      <c r="W13" s="224">
        <v>0</v>
      </c>
      <c r="X13" s="224">
        <v>0</v>
      </c>
      <c r="Y13" s="224">
        <v>0</v>
      </c>
      <c r="Z13" s="224">
        <v>0</v>
      </c>
      <c r="AA13" s="224">
        <v>0</v>
      </c>
      <c r="AB13" s="224">
        <v>0</v>
      </c>
      <c r="AC13" s="224">
        <v>0</v>
      </c>
      <c r="AD13" s="224">
        <v>0</v>
      </c>
      <c r="AE13" s="224">
        <v>0</v>
      </c>
      <c r="AF13" s="224">
        <v>0</v>
      </c>
      <c r="AG13" s="224">
        <v>0</v>
      </c>
      <c r="AH13" s="224">
        <v>0</v>
      </c>
      <c r="AI13" s="224">
        <v>0</v>
      </c>
      <c r="AJ13" s="224">
        <v>0</v>
      </c>
      <c r="AK13" s="224">
        <v>0</v>
      </c>
      <c r="AL13" s="224">
        <v>0</v>
      </c>
      <c r="AM13" s="224">
        <v>0</v>
      </c>
      <c r="AN13" s="224">
        <v>2</v>
      </c>
      <c r="AO13" s="224">
        <v>0</v>
      </c>
      <c r="AP13" s="224">
        <v>0</v>
      </c>
      <c r="AQ13" s="224">
        <v>0</v>
      </c>
      <c r="AR13" s="224">
        <v>0</v>
      </c>
      <c r="AS13" s="224">
        <v>0</v>
      </c>
      <c r="AT13" s="224">
        <v>0</v>
      </c>
      <c r="AU13" s="224">
        <v>0</v>
      </c>
      <c r="AV13" s="224">
        <v>0</v>
      </c>
      <c r="AW13" s="224">
        <v>0</v>
      </c>
      <c r="AX13" s="224">
        <v>0</v>
      </c>
      <c r="AY13" s="224">
        <v>0</v>
      </c>
      <c r="AZ13" s="224">
        <v>0</v>
      </c>
      <c r="BA13" s="224">
        <v>0</v>
      </c>
      <c r="BB13" s="224">
        <v>0</v>
      </c>
      <c r="BC13" s="224">
        <v>0</v>
      </c>
      <c r="BD13" s="224">
        <v>0</v>
      </c>
      <c r="BE13" s="224">
        <v>0</v>
      </c>
      <c r="BF13" s="224">
        <v>0</v>
      </c>
      <c r="BG13" s="224">
        <v>0</v>
      </c>
      <c r="BH13" s="224">
        <v>0</v>
      </c>
      <c r="BI13" s="224">
        <v>0</v>
      </c>
      <c r="BJ13" s="224">
        <v>0</v>
      </c>
      <c r="BK13" s="224">
        <v>0</v>
      </c>
      <c r="BL13" s="224">
        <v>0</v>
      </c>
      <c r="BM13" s="224">
        <v>0</v>
      </c>
      <c r="BN13" s="224">
        <v>0</v>
      </c>
      <c r="BO13" s="224">
        <v>0</v>
      </c>
      <c r="BP13" s="224">
        <v>0</v>
      </c>
      <c r="BQ13" s="224">
        <v>0</v>
      </c>
      <c r="BR13" s="224">
        <v>1</v>
      </c>
      <c r="BS13" s="224">
        <v>0</v>
      </c>
      <c r="BT13" s="224">
        <v>0</v>
      </c>
      <c r="BU13" s="224">
        <v>0</v>
      </c>
      <c r="BV13" s="224">
        <v>0</v>
      </c>
      <c r="BW13" s="224">
        <v>0</v>
      </c>
      <c r="BX13" s="224">
        <v>0</v>
      </c>
      <c r="BY13" s="224">
        <v>0</v>
      </c>
      <c r="BZ13" s="224">
        <v>0</v>
      </c>
      <c r="CA13" s="224">
        <v>0</v>
      </c>
      <c r="CB13" s="224">
        <v>0</v>
      </c>
      <c r="CC13" s="224">
        <v>0</v>
      </c>
      <c r="CD13" s="224">
        <v>0</v>
      </c>
      <c r="CE13" s="224">
        <v>214</v>
      </c>
      <c r="CF13" s="224">
        <v>0</v>
      </c>
      <c r="CG13" s="224">
        <v>0</v>
      </c>
      <c r="CH13" s="224">
        <v>0</v>
      </c>
      <c r="CI13" s="225">
        <v>217</v>
      </c>
      <c r="CJ13" s="272">
        <v>0.001807158680191209</v>
      </c>
      <c r="CL13" s="290"/>
    </row>
    <row r="14" spans="1:90" ht="15">
      <c r="A14" s="259" t="s">
        <v>34</v>
      </c>
      <c r="B14" s="223">
        <v>0</v>
      </c>
      <c r="C14" s="224">
        <v>0</v>
      </c>
      <c r="D14" s="224">
        <v>0</v>
      </c>
      <c r="E14" s="224">
        <v>0</v>
      </c>
      <c r="F14" s="224">
        <v>0</v>
      </c>
      <c r="G14" s="224">
        <v>0</v>
      </c>
      <c r="H14" s="224">
        <v>0</v>
      </c>
      <c r="I14" s="224">
        <v>0</v>
      </c>
      <c r="J14" s="224">
        <v>18</v>
      </c>
      <c r="K14" s="224">
        <v>0</v>
      </c>
      <c r="L14" s="224">
        <v>34</v>
      </c>
      <c r="M14" s="224">
        <v>6</v>
      </c>
      <c r="N14" s="224">
        <v>0</v>
      </c>
      <c r="O14" s="224">
        <v>0</v>
      </c>
      <c r="P14" s="224">
        <v>0</v>
      </c>
      <c r="Q14" s="224">
        <v>3</v>
      </c>
      <c r="R14" s="224">
        <v>0</v>
      </c>
      <c r="S14" s="224">
        <v>119</v>
      </c>
      <c r="T14" s="224">
        <v>10</v>
      </c>
      <c r="U14" s="224">
        <v>470</v>
      </c>
      <c r="V14" s="224">
        <v>3191</v>
      </c>
      <c r="W14" s="224">
        <v>61</v>
      </c>
      <c r="X14" s="224">
        <v>333</v>
      </c>
      <c r="Y14" s="224">
        <v>1291</v>
      </c>
      <c r="Z14" s="224">
        <v>1214</v>
      </c>
      <c r="AA14" s="224">
        <v>217</v>
      </c>
      <c r="AB14" s="224">
        <v>121</v>
      </c>
      <c r="AC14" s="224">
        <v>22</v>
      </c>
      <c r="AD14" s="224">
        <v>482</v>
      </c>
      <c r="AE14" s="224">
        <v>3</v>
      </c>
      <c r="AF14" s="224">
        <v>0</v>
      </c>
      <c r="AG14" s="224">
        <v>4</v>
      </c>
      <c r="AH14" s="224">
        <v>0</v>
      </c>
      <c r="AI14" s="224">
        <v>0</v>
      </c>
      <c r="AJ14" s="224">
        <v>35</v>
      </c>
      <c r="AK14" s="224">
        <v>38</v>
      </c>
      <c r="AL14" s="224">
        <v>365</v>
      </c>
      <c r="AM14" s="224">
        <v>11</v>
      </c>
      <c r="AN14" s="224">
        <v>80</v>
      </c>
      <c r="AO14" s="224">
        <v>1</v>
      </c>
      <c r="AP14" s="224">
        <v>1</v>
      </c>
      <c r="AQ14" s="224">
        <v>0</v>
      </c>
      <c r="AR14" s="224">
        <v>0</v>
      </c>
      <c r="AS14" s="224">
        <v>86</v>
      </c>
      <c r="AT14" s="224">
        <v>0</v>
      </c>
      <c r="AU14" s="224">
        <v>0</v>
      </c>
      <c r="AV14" s="224">
        <v>4</v>
      </c>
      <c r="AW14" s="224">
        <v>0</v>
      </c>
      <c r="AX14" s="224">
        <v>0</v>
      </c>
      <c r="AY14" s="224">
        <v>0</v>
      </c>
      <c r="AZ14" s="224">
        <v>0</v>
      </c>
      <c r="BA14" s="224">
        <v>2</v>
      </c>
      <c r="BB14" s="224">
        <v>0</v>
      </c>
      <c r="BC14" s="224">
        <v>0</v>
      </c>
      <c r="BD14" s="224">
        <v>0</v>
      </c>
      <c r="BE14" s="224">
        <v>0</v>
      </c>
      <c r="BF14" s="224">
        <v>0</v>
      </c>
      <c r="BG14" s="224">
        <v>0</v>
      </c>
      <c r="BH14" s="224">
        <v>2</v>
      </c>
      <c r="BI14" s="224">
        <v>48</v>
      </c>
      <c r="BJ14" s="224">
        <v>0</v>
      </c>
      <c r="BK14" s="224">
        <v>2</v>
      </c>
      <c r="BL14" s="224">
        <v>3</v>
      </c>
      <c r="BM14" s="224">
        <v>0</v>
      </c>
      <c r="BN14" s="224">
        <v>19</v>
      </c>
      <c r="BO14" s="224">
        <v>19</v>
      </c>
      <c r="BP14" s="224">
        <v>0</v>
      </c>
      <c r="BQ14" s="224">
        <v>0</v>
      </c>
      <c r="BR14" s="224">
        <v>7</v>
      </c>
      <c r="BS14" s="224">
        <v>10</v>
      </c>
      <c r="BT14" s="224">
        <v>0</v>
      </c>
      <c r="BU14" s="224">
        <v>0</v>
      </c>
      <c r="BV14" s="224">
        <v>0</v>
      </c>
      <c r="BW14" s="224">
        <v>0</v>
      </c>
      <c r="BX14" s="224">
        <v>0</v>
      </c>
      <c r="BY14" s="224">
        <v>6</v>
      </c>
      <c r="BZ14" s="224">
        <v>0</v>
      </c>
      <c r="CA14" s="224">
        <v>0</v>
      </c>
      <c r="CB14" s="224">
        <v>0</v>
      </c>
      <c r="CC14" s="224">
        <v>0</v>
      </c>
      <c r="CD14" s="224">
        <v>8</v>
      </c>
      <c r="CE14" s="224">
        <v>0</v>
      </c>
      <c r="CF14" s="224">
        <v>0</v>
      </c>
      <c r="CG14" s="224">
        <v>0</v>
      </c>
      <c r="CH14" s="224">
        <v>0</v>
      </c>
      <c r="CI14" s="225">
        <v>8346</v>
      </c>
      <c r="CJ14" s="272">
        <v>0.06950482186578724</v>
      </c>
      <c r="CL14" s="290"/>
    </row>
    <row r="15" spans="1:90" ht="15">
      <c r="A15" s="259" t="s">
        <v>35</v>
      </c>
      <c r="B15" s="223">
        <v>0</v>
      </c>
      <c r="C15" s="224">
        <v>0</v>
      </c>
      <c r="D15" s="224">
        <v>0</v>
      </c>
      <c r="E15" s="224">
        <v>0</v>
      </c>
      <c r="F15" s="224">
        <v>0</v>
      </c>
      <c r="G15" s="224">
        <v>0</v>
      </c>
      <c r="H15" s="224">
        <v>0</v>
      </c>
      <c r="I15" s="224">
        <v>0</v>
      </c>
      <c r="J15" s="224">
        <v>0</v>
      </c>
      <c r="K15" s="224">
        <v>0</v>
      </c>
      <c r="L15" s="224">
        <v>0</v>
      </c>
      <c r="M15" s="224">
        <v>0</v>
      </c>
      <c r="N15" s="224">
        <v>0</v>
      </c>
      <c r="O15" s="224">
        <v>0</v>
      </c>
      <c r="P15" s="224">
        <v>0</v>
      </c>
      <c r="Q15" s="224">
        <v>0</v>
      </c>
      <c r="R15" s="224">
        <v>0</v>
      </c>
      <c r="S15" s="224">
        <v>1</v>
      </c>
      <c r="T15" s="224">
        <v>0</v>
      </c>
      <c r="U15" s="224">
        <v>0</v>
      </c>
      <c r="V15" s="224">
        <v>1</v>
      </c>
      <c r="W15" s="224">
        <v>0</v>
      </c>
      <c r="X15" s="224">
        <v>0</v>
      </c>
      <c r="Y15" s="224">
        <v>0</v>
      </c>
      <c r="Z15" s="224">
        <v>25</v>
      </c>
      <c r="AA15" s="224">
        <v>0</v>
      </c>
      <c r="AB15" s="224">
        <v>0</v>
      </c>
      <c r="AC15" s="224">
        <v>0</v>
      </c>
      <c r="AD15" s="224">
        <v>5</v>
      </c>
      <c r="AE15" s="224">
        <v>0</v>
      </c>
      <c r="AF15" s="224">
        <v>0</v>
      </c>
      <c r="AG15" s="224">
        <v>0</v>
      </c>
      <c r="AH15" s="224">
        <v>2</v>
      </c>
      <c r="AI15" s="224">
        <v>0</v>
      </c>
      <c r="AJ15" s="224">
        <v>1</v>
      </c>
      <c r="AK15" s="224">
        <v>0</v>
      </c>
      <c r="AL15" s="224">
        <v>0</v>
      </c>
      <c r="AM15" s="224">
        <v>1387</v>
      </c>
      <c r="AN15" s="224">
        <v>4</v>
      </c>
      <c r="AO15" s="224">
        <v>6</v>
      </c>
      <c r="AP15" s="224">
        <v>3</v>
      </c>
      <c r="AQ15" s="224">
        <v>0</v>
      </c>
      <c r="AR15" s="224">
        <v>0</v>
      </c>
      <c r="AS15" s="224">
        <v>83</v>
      </c>
      <c r="AT15" s="224">
        <v>0</v>
      </c>
      <c r="AU15" s="224">
        <v>1</v>
      </c>
      <c r="AV15" s="224">
        <v>0</v>
      </c>
      <c r="AW15" s="224">
        <v>0</v>
      </c>
      <c r="AX15" s="224">
        <v>0</v>
      </c>
      <c r="AY15" s="224">
        <v>0</v>
      </c>
      <c r="AZ15" s="224">
        <v>0</v>
      </c>
      <c r="BA15" s="224">
        <v>0</v>
      </c>
      <c r="BB15" s="224">
        <v>0</v>
      </c>
      <c r="BC15" s="224">
        <v>1</v>
      </c>
      <c r="BD15" s="224">
        <v>0</v>
      </c>
      <c r="BE15" s="224">
        <v>0</v>
      </c>
      <c r="BF15" s="224">
        <v>0</v>
      </c>
      <c r="BG15" s="224">
        <v>0</v>
      </c>
      <c r="BH15" s="224">
        <v>0</v>
      </c>
      <c r="BI15" s="224">
        <v>0</v>
      </c>
      <c r="BJ15" s="224">
        <v>0</v>
      </c>
      <c r="BK15" s="224">
        <v>0</v>
      </c>
      <c r="BL15" s="224">
        <v>0</v>
      </c>
      <c r="BM15" s="224">
        <v>0</v>
      </c>
      <c r="BN15" s="224">
        <v>23</v>
      </c>
      <c r="BO15" s="224">
        <v>0</v>
      </c>
      <c r="BP15" s="224">
        <v>0</v>
      </c>
      <c r="BQ15" s="224">
        <v>0</v>
      </c>
      <c r="BR15" s="224">
        <v>0</v>
      </c>
      <c r="BS15" s="224">
        <v>0</v>
      </c>
      <c r="BT15" s="224">
        <v>0</v>
      </c>
      <c r="BU15" s="224">
        <v>0</v>
      </c>
      <c r="BV15" s="224">
        <v>0</v>
      </c>
      <c r="BW15" s="224">
        <v>0</v>
      </c>
      <c r="BX15" s="224">
        <v>0</v>
      </c>
      <c r="BY15" s="224">
        <v>0</v>
      </c>
      <c r="BZ15" s="224">
        <v>0</v>
      </c>
      <c r="CA15" s="224">
        <v>0</v>
      </c>
      <c r="CB15" s="224">
        <v>1</v>
      </c>
      <c r="CC15" s="224">
        <v>0</v>
      </c>
      <c r="CD15" s="224">
        <v>0</v>
      </c>
      <c r="CE15" s="224">
        <v>0</v>
      </c>
      <c r="CF15" s="224">
        <v>0</v>
      </c>
      <c r="CG15" s="224">
        <v>0</v>
      </c>
      <c r="CH15" s="224">
        <v>0</v>
      </c>
      <c r="CI15" s="225">
        <v>1544</v>
      </c>
      <c r="CJ15" s="272">
        <v>0.012858308765968787</v>
      </c>
      <c r="CL15" s="290"/>
    </row>
    <row r="16" spans="1:90" ht="15">
      <c r="A16" s="259" t="s">
        <v>36</v>
      </c>
      <c r="B16" s="223">
        <v>0</v>
      </c>
      <c r="C16" s="224">
        <v>0</v>
      </c>
      <c r="D16" s="224">
        <v>0</v>
      </c>
      <c r="E16" s="224">
        <v>1</v>
      </c>
      <c r="F16" s="224">
        <v>0</v>
      </c>
      <c r="G16" s="224">
        <v>0</v>
      </c>
      <c r="H16" s="224">
        <v>0</v>
      </c>
      <c r="I16" s="224">
        <v>0</v>
      </c>
      <c r="J16" s="224">
        <v>0</v>
      </c>
      <c r="K16" s="224">
        <v>0</v>
      </c>
      <c r="L16" s="224">
        <v>0</v>
      </c>
      <c r="M16" s="224">
        <v>0</v>
      </c>
      <c r="N16" s="224">
        <v>0</v>
      </c>
      <c r="O16" s="224">
        <v>0</v>
      </c>
      <c r="P16" s="224">
        <v>0</v>
      </c>
      <c r="Q16" s="224">
        <v>0</v>
      </c>
      <c r="R16" s="224">
        <v>0</v>
      </c>
      <c r="S16" s="224">
        <v>0</v>
      </c>
      <c r="T16" s="224">
        <v>54</v>
      </c>
      <c r="U16" s="224">
        <v>0</v>
      </c>
      <c r="V16" s="224">
        <v>0</v>
      </c>
      <c r="W16" s="224">
        <v>0</v>
      </c>
      <c r="X16" s="224">
        <v>0</v>
      </c>
      <c r="Y16" s="224">
        <v>0</v>
      </c>
      <c r="Z16" s="224">
        <v>0</v>
      </c>
      <c r="AA16" s="224">
        <v>0</v>
      </c>
      <c r="AB16" s="224">
        <v>0</v>
      </c>
      <c r="AC16" s="224">
        <v>2</v>
      </c>
      <c r="AD16" s="224">
        <v>0</v>
      </c>
      <c r="AE16" s="224">
        <v>0</v>
      </c>
      <c r="AF16" s="224">
        <v>0</v>
      </c>
      <c r="AG16" s="224">
        <v>0</v>
      </c>
      <c r="AH16" s="224">
        <v>0</v>
      </c>
      <c r="AI16" s="224">
        <v>0</v>
      </c>
      <c r="AJ16" s="224">
        <v>0</v>
      </c>
      <c r="AK16" s="224">
        <v>0</v>
      </c>
      <c r="AL16" s="224">
        <v>0</v>
      </c>
      <c r="AM16" s="224">
        <v>0</v>
      </c>
      <c r="AN16" s="224">
        <v>0</v>
      </c>
      <c r="AO16" s="224">
        <v>0</v>
      </c>
      <c r="AP16" s="224">
        <v>0</v>
      </c>
      <c r="AQ16" s="224">
        <v>0</v>
      </c>
      <c r="AR16" s="224">
        <v>0</v>
      </c>
      <c r="AS16" s="224">
        <v>0</v>
      </c>
      <c r="AT16" s="224">
        <v>0</v>
      </c>
      <c r="AU16" s="224">
        <v>0</v>
      </c>
      <c r="AV16" s="224">
        <v>0</v>
      </c>
      <c r="AW16" s="224">
        <v>0</v>
      </c>
      <c r="AX16" s="224">
        <v>0</v>
      </c>
      <c r="AY16" s="224">
        <v>0</v>
      </c>
      <c r="AZ16" s="224">
        <v>0</v>
      </c>
      <c r="BA16" s="224">
        <v>0</v>
      </c>
      <c r="BB16" s="224">
        <v>0</v>
      </c>
      <c r="BC16" s="224">
        <v>0</v>
      </c>
      <c r="BD16" s="224">
        <v>0</v>
      </c>
      <c r="BE16" s="224">
        <v>0</v>
      </c>
      <c r="BF16" s="224">
        <v>0</v>
      </c>
      <c r="BG16" s="224">
        <v>0</v>
      </c>
      <c r="BH16" s="224">
        <v>0</v>
      </c>
      <c r="BI16" s="224">
        <v>0</v>
      </c>
      <c r="BJ16" s="224">
        <v>0</v>
      </c>
      <c r="BK16" s="224">
        <v>0</v>
      </c>
      <c r="BL16" s="224">
        <v>0</v>
      </c>
      <c r="BM16" s="224">
        <v>0</v>
      </c>
      <c r="BN16" s="224">
        <v>0</v>
      </c>
      <c r="BO16" s="224">
        <v>0</v>
      </c>
      <c r="BP16" s="224">
        <v>0</v>
      </c>
      <c r="BQ16" s="224">
        <v>0</v>
      </c>
      <c r="BR16" s="224">
        <v>0</v>
      </c>
      <c r="BS16" s="224">
        <v>0</v>
      </c>
      <c r="BT16" s="224">
        <v>0</v>
      </c>
      <c r="BU16" s="224">
        <v>0</v>
      </c>
      <c r="BV16" s="224">
        <v>0</v>
      </c>
      <c r="BW16" s="224">
        <v>0</v>
      </c>
      <c r="BX16" s="224">
        <v>0</v>
      </c>
      <c r="BY16" s="224">
        <v>0</v>
      </c>
      <c r="BZ16" s="224">
        <v>0</v>
      </c>
      <c r="CA16" s="224">
        <v>0</v>
      </c>
      <c r="CB16" s="224">
        <v>0</v>
      </c>
      <c r="CC16" s="224">
        <v>0</v>
      </c>
      <c r="CD16" s="224">
        <v>0</v>
      </c>
      <c r="CE16" s="224">
        <v>0</v>
      </c>
      <c r="CF16" s="224">
        <v>0</v>
      </c>
      <c r="CG16" s="224">
        <v>0</v>
      </c>
      <c r="CH16" s="224">
        <v>0</v>
      </c>
      <c r="CI16" s="225">
        <v>57</v>
      </c>
      <c r="CJ16" s="272">
        <v>0.00047469145055713784</v>
      </c>
      <c r="CL16" s="290"/>
    </row>
    <row r="17" spans="1:90" ht="15">
      <c r="A17" s="259" t="s">
        <v>37</v>
      </c>
      <c r="B17" s="223">
        <v>0</v>
      </c>
      <c r="C17" s="224">
        <v>0</v>
      </c>
      <c r="D17" s="224">
        <v>0</v>
      </c>
      <c r="E17" s="224">
        <v>0</v>
      </c>
      <c r="F17" s="224">
        <v>0</v>
      </c>
      <c r="G17" s="224">
        <v>0</v>
      </c>
      <c r="H17" s="224">
        <v>0</v>
      </c>
      <c r="I17" s="224">
        <v>0</v>
      </c>
      <c r="J17" s="224">
        <v>0</v>
      </c>
      <c r="K17" s="224">
        <v>0</v>
      </c>
      <c r="L17" s="224">
        <v>0</v>
      </c>
      <c r="M17" s="224">
        <v>0</v>
      </c>
      <c r="N17" s="224">
        <v>0</v>
      </c>
      <c r="O17" s="224">
        <v>0</v>
      </c>
      <c r="P17" s="224">
        <v>0</v>
      </c>
      <c r="Q17" s="224">
        <v>0</v>
      </c>
      <c r="R17" s="224">
        <v>0</v>
      </c>
      <c r="S17" s="224">
        <v>0</v>
      </c>
      <c r="T17" s="224">
        <v>106</v>
      </c>
      <c r="U17" s="224">
        <v>0</v>
      </c>
      <c r="V17" s="224">
        <v>0</v>
      </c>
      <c r="W17" s="224">
        <v>0</v>
      </c>
      <c r="X17" s="224">
        <v>0</v>
      </c>
      <c r="Y17" s="224">
        <v>0</v>
      </c>
      <c r="Z17" s="224">
        <v>0</v>
      </c>
      <c r="AA17" s="224">
        <v>0</v>
      </c>
      <c r="AB17" s="224">
        <v>0</v>
      </c>
      <c r="AC17" s="224">
        <v>0</v>
      </c>
      <c r="AD17" s="224">
        <v>0</v>
      </c>
      <c r="AE17" s="224">
        <v>0</v>
      </c>
      <c r="AF17" s="224">
        <v>0</v>
      </c>
      <c r="AG17" s="224">
        <v>0</v>
      </c>
      <c r="AH17" s="224">
        <v>0</v>
      </c>
      <c r="AI17" s="224">
        <v>0</v>
      </c>
      <c r="AJ17" s="224">
        <v>0</v>
      </c>
      <c r="AK17" s="224">
        <v>0</v>
      </c>
      <c r="AL17" s="224">
        <v>0</v>
      </c>
      <c r="AM17" s="224">
        <v>0</v>
      </c>
      <c r="AN17" s="224">
        <v>0</v>
      </c>
      <c r="AO17" s="224">
        <v>0</v>
      </c>
      <c r="AP17" s="224">
        <v>0</v>
      </c>
      <c r="AQ17" s="224">
        <v>0</v>
      </c>
      <c r="AR17" s="224">
        <v>0</v>
      </c>
      <c r="AS17" s="224">
        <v>0</v>
      </c>
      <c r="AT17" s="224">
        <v>0</v>
      </c>
      <c r="AU17" s="224">
        <v>0</v>
      </c>
      <c r="AV17" s="224">
        <v>0</v>
      </c>
      <c r="AW17" s="224">
        <v>0</v>
      </c>
      <c r="AX17" s="224">
        <v>0</v>
      </c>
      <c r="AY17" s="224">
        <v>0</v>
      </c>
      <c r="AZ17" s="224">
        <v>0</v>
      </c>
      <c r="BA17" s="224">
        <v>0</v>
      </c>
      <c r="BB17" s="224">
        <v>0</v>
      </c>
      <c r="BC17" s="224">
        <v>0</v>
      </c>
      <c r="BD17" s="224">
        <v>0</v>
      </c>
      <c r="BE17" s="224">
        <v>0</v>
      </c>
      <c r="BF17" s="224">
        <v>0</v>
      </c>
      <c r="BG17" s="224">
        <v>0</v>
      </c>
      <c r="BH17" s="224">
        <v>0</v>
      </c>
      <c r="BI17" s="224">
        <v>0</v>
      </c>
      <c r="BJ17" s="224">
        <v>0</v>
      </c>
      <c r="BK17" s="224">
        <v>0</v>
      </c>
      <c r="BL17" s="224">
        <v>0</v>
      </c>
      <c r="BM17" s="224">
        <v>0</v>
      </c>
      <c r="BN17" s="224">
        <v>0</v>
      </c>
      <c r="BO17" s="224">
        <v>0</v>
      </c>
      <c r="BP17" s="224">
        <v>0</v>
      </c>
      <c r="BQ17" s="224">
        <v>0</v>
      </c>
      <c r="BR17" s="224">
        <v>0</v>
      </c>
      <c r="BS17" s="224">
        <v>0</v>
      </c>
      <c r="BT17" s="224">
        <v>0</v>
      </c>
      <c r="BU17" s="224">
        <v>0</v>
      </c>
      <c r="BV17" s="224">
        <v>0</v>
      </c>
      <c r="BW17" s="224">
        <v>0</v>
      </c>
      <c r="BX17" s="224">
        <v>0</v>
      </c>
      <c r="BY17" s="224">
        <v>0</v>
      </c>
      <c r="BZ17" s="224">
        <v>0</v>
      </c>
      <c r="CA17" s="224">
        <v>0</v>
      </c>
      <c r="CB17" s="224">
        <v>0</v>
      </c>
      <c r="CC17" s="224">
        <v>0</v>
      </c>
      <c r="CD17" s="224">
        <v>0</v>
      </c>
      <c r="CE17" s="224">
        <v>0</v>
      </c>
      <c r="CF17" s="224">
        <v>0</v>
      </c>
      <c r="CG17" s="224">
        <v>0</v>
      </c>
      <c r="CH17" s="224">
        <v>0</v>
      </c>
      <c r="CI17" s="225">
        <v>106</v>
      </c>
      <c r="CJ17" s="272">
        <v>0.0008827595396325721</v>
      </c>
      <c r="CL17" s="290"/>
    </row>
    <row r="18" spans="1:90" ht="15">
      <c r="A18" s="259" t="s">
        <v>38</v>
      </c>
      <c r="B18" s="223">
        <v>0</v>
      </c>
      <c r="C18" s="224">
        <v>0</v>
      </c>
      <c r="D18" s="224">
        <v>0</v>
      </c>
      <c r="E18" s="224">
        <v>0</v>
      </c>
      <c r="F18" s="224">
        <v>0</v>
      </c>
      <c r="G18" s="224">
        <v>0</v>
      </c>
      <c r="H18" s="224">
        <v>0</v>
      </c>
      <c r="I18" s="224">
        <v>0</v>
      </c>
      <c r="J18" s="224">
        <v>0</v>
      </c>
      <c r="K18" s="224">
        <v>0</v>
      </c>
      <c r="L18" s="224">
        <v>0</v>
      </c>
      <c r="M18" s="224">
        <v>0</v>
      </c>
      <c r="N18" s="224">
        <v>0</v>
      </c>
      <c r="O18" s="224">
        <v>0</v>
      </c>
      <c r="P18" s="224">
        <v>0</v>
      </c>
      <c r="Q18" s="224">
        <v>0</v>
      </c>
      <c r="R18" s="224">
        <v>0</v>
      </c>
      <c r="S18" s="224">
        <v>0</v>
      </c>
      <c r="T18" s="224">
        <v>337</v>
      </c>
      <c r="U18" s="224">
        <v>0</v>
      </c>
      <c r="V18" s="224">
        <v>0</v>
      </c>
      <c r="W18" s="224">
        <v>0</v>
      </c>
      <c r="X18" s="224">
        <v>0</v>
      </c>
      <c r="Y18" s="224">
        <v>0</v>
      </c>
      <c r="Z18" s="224">
        <v>0</v>
      </c>
      <c r="AA18" s="224">
        <v>0</v>
      </c>
      <c r="AB18" s="224">
        <v>0</v>
      </c>
      <c r="AC18" s="224">
        <v>1</v>
      </c>
      <c r="AD18" s="224">
        <v>0</v>
      </c>
      <c r="AE18" s="224">
        <v>0</v>
      </c>
      <c r="AF18" s="224">
        <v>0</v>
      </c>
      <c r="AG18" s="224">
        <v>0</v>
      </c>
      <c r="AH18" s="224">
        <v>0</v>
      </c>
      <c r="AI18" s="224">
        <v>0</v>
      </c>
      <c r="AJ18" s="224">
        <v>0</v>
      </c>
      <c r="AK18" s="224">
        <v>0</v>
      </c>
      <c r="AL18" s="224">
        <v>0</v>
      </c>
      <c r="AM18" s="224">
        <v>0</v>
      </c>
      <c r="AN18" s="224">
        <v>2</v>
      </c>
      <c r="AO18" s="224">
        <v>1</v>
      </c>
      <c r="AP18" s="224">
        <v>0</v>
      </c>
      <c r="AQ18" s="224">
        <v>0</v>
      </c>
      <c r="AR18" s="224">
        <v>0</v>
      </c>
      <c r="AS18" s="224">
        <v>0</v>
      </c>
      <c r="AT18" s="224">
        <v>0</v>
      </c>
      <c r="AU18" s="224">
        <v>0</v>
      </c>
      <c r="AV18" s="224">
        <v>0</v>
      </c>
      <c r="AW18" s="224">
        <v>0</v>
      </c>
      <c r="AX18" s="224">
        <v>0</v>
      </c>
      <c r="AY18" s="224">
        <v>0</v>
      </c>
      <c r="AZ18" s="224">
        <v>0</v>
      </c>
      <c r="BA18" s="224">
        <v>0</v>
      </c>
      <c r="BB18" s="224">
        <v>0</v>
      </c>
      <c r="BC18" s="224">
        <v>0</v>
      </c>
      <c r="BD18" s="224">
        <v>0</v>
      </c>
      <c r="BE18" s="224">
        <v>0</v>
      </c>
      <c r="BF18" s="224">
        <v>0</v>
      </c>
      <c r="BG18" s="224">
        <v>0</v>
      </c>
      <c r="BH18" s="224">
        <v>0</v>
      </c>
      <c r="BI18" s="224">
        <v>0</v>
      </c>
      <c r="BJ18" s="224">
        <v>0</v>
      </c>
      <c r="BK18" s="224">
        <v>0</v>
      </c>
      <c r="BL18" s="224">
        <v>0</v>
      </c>
      <c r="BM18" s="224">
        <v>0</v>
      </c>
      <c r="BN18" s="224">
        <v>0</v>
      </c>
      <c r="BO18" s="224">
        <v>0</v>
      </c>
      <c r="BP18" s="224">
        <v>0</v>
      </c>
      <c r="BQ18" s="224">
        <v>0</v>
      </c>
      <c r="BR18" s="224">
        <v>0</v>
      </c>
      <c r="BS18" s="224">
        <v>0</v>
      </c>
      <c r="BT18" s="224">
        <v>0</v>
      </c>
      <c r="BU18" s="224">
        <v>0</v>
      </c>
      <c r="BV18" s="224">
        <v>0</v>
      </c>
      <c r="BW18" s="224">
        <v>0</v>
      </c>
      <c r="BX18" s="224">
        <v>0</v>
      </c>
      <c r="BY18" s="224">
        <v>0</v>
      </c>
      <c r="BZ18" s="224">
        <v>0</v>
      </c>
      <c r="CA18" s="224">
        <v>0</v>
      </c>
      <c r="CB18" s="224">
        <v>0</v>
      </c>
      <c r="CC18" s="224">
        <v>0</v>
      </c>
      <c r="CD18" s="224">
        <v>0</v>
      </c>
      <c r="CE18" s="224">
        <v>0</v>
      </c>
      <c r="CF18" s="224">
        <v>0</v>
      </c>
      <c r="CG18" s="224">
        <v>0</v>
      </c>
      <c r="CH18" s="224">
        <v>0</v>
      </c>
      <c r="CI18" s="225">
        <v>341</v>
      </c>
      <c r="CJ18" s="272">
        <v>0.002839820783157614</v>
      </c>
      <c r="CL18" s="290"/>
    </row>
    <row r="19" spans="1:90" ht="15">
      <c r="A19" s="259" t="s">
        <v>39</v>
      </c>
      <c r="B19" s="223">
        <v>1</v>
      </c>
      <c r="C19" s="224">
        <v>0</v>
      </c>
      <c r="D19" s="224">
        <v>0</v>
      </c>
      <c r="E19" s="224">
        <v>0</v>
      </c>
      <c r="F19" s="224">
        <v>0</v>
      </c>
      <c r="G19" s="224">
        <v>8</v>
      </c>
      <c r="H19" s="224">
        <v>0</v>
      </c>
      <c r="I19" s="224">
        <v>0</v>
      </c>
      <c r="J19" s="224">
        <v>1</v>
      </c>
      <c r="K19" s="224">
        <v>0</v>
      </c>
      <c r="L19" s="224">
        <v>0</v>
      </c>
      <c r="M19" s="224">
        <v>0</v>
      </c>
      <c r="N19" s="224">
        <v>0</v>
      </c>
      <c r="O19" s="224">
        <v>1</v>
      </c>
      <c r="P19" s="224">
        <v>1</v>
      </c>
      <c r="Q19" s="224">
        <v>738</v>
      </c>
      <c r="R19" s="224">
        <v>216</v>
      </c>
      <c r="S19" s="224">
        <v>725</v>
      </c>
      <c r="T19" s="224">
        <v>25</v>
      </c>
      <c r="U19" s="224">
        <v>8</v>
      </c>
      <c r="V19" s="224">
        <v>3</v>
      </c>
      <c r="W19" s="224">
        <v>0</v>
      </c>
      <c r="X19" s="224">
        <v>0</v>
      </c>
      <c r="Y19" s="224">
        <v>0</v>
      </c>
      <c r="Z19" s="224">
        <v>38</v>
      </c>
      <c r="AA19" s="224">
        <v>0</v>
      </c>
      <c r="AB19" s="224">
        <v>37</v>
      </c>
      <c r="AC19" s="224">
        <v>36</v>
      </c>
      <c r="AD19" s="224">
        <v>0</v>
      </c>
      <c r="AE19" s="224">
        <v>0</v>
      </c>
      <c r="AF19" s="224">
        <v>0</v>
      </c>
      <c r="AG19" s="224">
        <v>5</v>
      </c>
      <c r="AH19" s="224">
        <v>32</v>
      </c>
      <c r="AI19" s="224">
        <v>1</v>
      </c>
      <c r="AJ19" s="224">
        <v>0</v>
      </c>
      <c r="AK19" s="224">
        <v>0</v>
      </c>
      <c r="AL19" s="224">
        <v>11</v>
      </c>
      <c r="AM19" s="224">
        <v>1</v>
      </c>
      <c r="AN19" s="224">
        <v>186</v>
      </c>
      <c r="AO19" s="224">
        <v>3</v>
      </c>
      <c r="AP19" s="224">
        <v>0</v>
      </c>
      <c r="AQ19" s="224">
        <v>0</v>
      </c>
      <c r="AR19" s="224">
        <v>0</v>
      </c>
      <c r="AS19" s="224">
        <v>23</v>
      </c>
      <c r="AT19" s="224">
        <v>0</v>
      </c>
      <c r="AU19" s="224">
        <v>0</v>
      </c>
      <c r="AV19" s="224">
        <v>0</v>
      </c>
      <c r="AW19" s="224">
        <v>0</v>
      </c>
      <c r="AX19" s="224">
        <v>0</v>
      </c>
      <c r="AY19" s="224">
        <v>0</v>
      </c>
      <c r="AZ19" s="224">
        <v>0</v>
      </c>
      <c r="BA19" s="224">
        <v>0</v>
      </c>
      <c r="BB19" s="224">
        <v>0</v>
      </c>
      <c r="BC19" s="224">
        <v>0</v>
      </c>
      <c r="BD19" s="224">
        <v>0</v>
      </c>
      <c r="BE19" s="224">
        <v>0</v>
      </c>
      <c r="BF19" s="224">
        <v>0</v>
      </c>
      <c r="BG19" s="224">
        <v>0</v>
      </c>
      <c r="BH19" s="224">
        <v>0</v>
      </c>
      <c r="BI19" s="224">
        <v>5</v>
      </c>
      <c r="BJ19" s="224">
        <v>0</v>
      </c>
      <c r="BK19" s="224">
        <v>0</v>
      </c>
      <c r="BL19" s="224">
        <v>1</v>
      </c>
      <c r="BM19" s="224">
        <v>0</v>
      </c>
      <c r="BN19" s="224">
        <v>0</v>
      </c>
      <c r="BO19" s="224">
        <v>0</v>
      </c>
      <c r="BP19" s="224">
        <v>0</v>
      </c>
      <c r="BQ19" s="224">
        <v>0</v>
      </c>
      <c r="BR19" s="224">
        <v>3</v>
      </c>
      <c r="BS19" s="224">
        <v>17</v>
      </c>
      <c r="BT19" s="224">
        <v>0</v>
      </c>
      <c r="BU19" s="224">
        <v>2</v>
      </c>
      <c r="BV19" s="224">
        <v>0</v>
      </c>
      <c r="BW19" s="224">
        <v>0</v>
      </c>
      <c r="BX19" s="224">
        <v>0</v>
      </c>
      <c r="BY19" s="224">
        <v>0</v>
      </c>
      <c r="BZ19" s="224">
        <v>0</v>
      </c>
      <c r="CA19" s="224">
        <v>0</v>
      </c>
      <c r="CB19" s="224">
        <v>0</v>
      </c>
      <c r="CC19" s="224">
        <v>0</v>
      </c>
      <c r="CD19" s="224">
        <v>0</v>
      </c>
      <c r="CE19" s="224">
        <v>0</v>
      </c>
      <c r="CF19" s="224">
        <v>0</v>
      </c>
      <c r="CG19" s="224">
        <v>0</v>
      </c>
      <c r="CH19" s="224">
        <v>0</v>
      </c>
      <c r="CI19" s="225">
        <v>2128</v>
      </c>
      <c r="CJ19" s="272">
        <v>0.017721814154133146</v>
      </c>
      <c r="CL19" s="290"/>
    </row>
    <row r="20" spans="1:90" ht="15">
      <c r="A20" s="259" t="s">
        <v>40</v>
      </c>
      <c r="B20" s="223">
        <v>0</v>
      </c>
      <c r="C20" s="224">
        <v>0</v>
      </c>
      <c r="D20" s="224">
        <v>0</v>
      </c>
      <c r="E20" s="224">
        <v>0</v>
      </c>
      <c r="F20" s="224">
        <v>0</v>
      </c>
      <c r="G20" s="224">
        <v>0</v>
      </c>
      <c r="H20" s="224">
        <v>0</v>
      </c>
      <c r="I20" s="224">
        <v>0</v>
      </c>
      <c r="J20" s="224">
        <v>0</v>
      </c>
      <c r="K20" s="224">
        <v>0</v>
      </c>
      <c r="L20" s="224">
        <v>0</v>
      </c>
      <c r="M20" s="224">
        <v>0</v>
      </c>
      <c r="N20" s="224">
        <v>0</v>
      </c>
      <c r="O20" s="224">
        <v>0</v>
      </c>
      <c r="P20" s="224">
        <v>17</v>
      </c>
      <c r="Q20" s="224">
        <v>0</v>
      </c>
      <c r="R20" s="224">
        <v>0</v>
      </c>
      <c r="S20" s="224">
        <v>0</v>
      </c>
      <c r="T20" s="224">
        <v>0</v>
      </c>
      <c r="U20" s="224">
        <v>0</v>
      </c>
      <c r="V20" s="224">
        <v>0</v>
      </c>
      <c r="W20" s="224">
        <v>0</v>
      </c>
      <c r="X20" s="224">
        <v>0</v>
      </c>
      <c r="Y20" s="224">
        <v>0</v>
      </c>
      <c r="Z20" s="224">
        <v>0</v>
      </c>
      <c r="AA20" s="224">
        <v>0</v>
      </c>
      <c r="AB20" s="224">
        <v>0</v>
      </c>
      <c r="AC20" s="224">
        <v>0</v>
      </c>
      <c r="AD20" s="224">
        <v>0</v>
      </c>
      <c r="AE20" s="224">
        <v>0</v>
      </c>
      <c r="AF20" s="224">
        <v>0</v>
      </c>
      <c r="AG20" s="224">
        <v>0</v>
      </c>
      <c r="AH20" s="224">
        <v>0</v>
      </c>
      <c r="AI20" s="224">
        <v>0</v>
      </c>
      <c r="AJ20" s="224">
        <v>0</v>
      </c>
      <c r="AK20" s="224">
        <v>0</v>
      </c>
      <c r="AL20" s="224">
        <v>0</v>
      </c>
      <c r="AM20" s="224">
        <v>0</v>
      </c>
      <c r="AN20" s="224">
        <v>8</v>
      </c>
      <c r="AO20" s="224">
        <v>0</v>
      </c>
      <c r="AP20" s="224">
        <v>0</v>
      </c>
      <c r="AQ20" s="224">
        <v>0</v>
      </c>
      <c r="AR20" s="224">
        <v>0</v>
      </c>
      <c r="AS20" s="224">
        <v>39</v>
      </c>
      <c r="AT20" s="224">
        <v>0</v>
      </c>
      <c r="AU20" s="224">
        <v>0</v>
      </c>
      <c r="AV20" s="224">
        <v>0</v>
      </c>
      <c r="AW20" s="224">
        <v>0</v>
      </c>
      <c r="AX20" s="224">
        <v>0</v>
      </c>
      <c r="AY20" s="224">
        <v>0</v>
      </c>
      <c r="AZ20" s="224">
        <v>0</v>
      </c>
      <c r="BA20" s="224">
        <v>0</v>
      </c>
      <c r="BB20" s="224">
        <v>0</v>
      </c>
      <c r="BC20" s="224">
        <v>0</v>
      </c>
      <c r="BD20" s="224">
        <v>0</v>
      </c>
      <c r="BE20" s="224">
        <v>0</v>
      </c>
      <c r="BF20" s="224">
        <v>0</v>
      </c>
      <c r="BG20" s="224">
        <v>0</v>
      </c>
      <c r="BH20" s="224">
        <v>0</v>
      </c>
      <c r="BI20" s="224">
        <v>0</v>
      </c>
      <c r="BJ20" s="224">
        <v>0</v>
      </c>
      <c r="BK20" s="224">
        <v>0</v>
      </c>
      <c r="BL20" s="224">
        <v>0</v>
      </c>
      <c r="BM20" s="224">
        <v>0</v>
      </c>
      <c r="BN20" s="224">
        <v>0</v>
      </c>
      <c r="BO20" s="224">
        <v>0</v>
      </c>
      <c r="BP20" s="224">
        <v>0</v>
      </c>
      <c r="BQ20" s="224">
        <v>0</v>
      </c>
      <c r="BR20" s="224">
        <v>0</v>
      </c>
      <c r="BS20" s="224">
        <v>2</v>
      </c>
      <c r="BT20" s="224">
        <v>0</v>
      </c>
      <c r="BU20" s="224">
        <v>0</v>
      </c>
      <c r="BV20" s="224">
        <v>0</v>
      </c>
      <c r="BW20" s="224">
        <v>0</v>
      </c>
      <c r="BX20" s="224">
        <v>0</v>
      </c>
      <c r="BY20" s="224">
        <v>0</v>
      </c>
      <c r="BZ20" s="224">
        <v>0</v>
      </c>
      <c r="CA20" s="224">
        <v>0</v>
      </c>
      <c r="CB20" s="224">
        <v>0</v>
      </c>
      <c r="CC20" s="224">
        <v>0</v>
      </c>
      <c r="CD20" s="224">
        <v>0</v>
      </c>
      <c r="CE20" s="224">
        <v>0</v>
      </c>
      <c r="CF20" s="224">
        <v>0</v>
      </c>
      <c r="CG20" s="224">
        <v>0</v>
      </c>
      <c r="CH20" s="224">
        <v>0</v>
      </c>
      <c r="CI20" s="225">
        <v>66</v>
      </c>
      <c r="CJ20" s="272">
        <v>0.0005496427322240543</v>
      </c>
      <c r="CL20" s="290"/>
    </row>
    <row r="21" spans="1:90" ht="15">
      <c r="A21" s="259" t="s">
        <v>41</v>
      </c>
      <c r="B21" s="223">
        <v>3</v>
      </c>
      <c r="C21" s="224">
        <v>0</v>
      </c>
      <c r="D21" s="224">
        <v>0</v>
      </c>
      <c r="E21" s="224">
        <v>0</v>
      </c>
      <c r="F21" s="224">
        <v>0</v>
      </c>
      <c r="G21" s="224">
        <v>3769</v>
      </c>
      <c r="H21" s="224">
        <v>352</v>
      </c>
      <c r="I21" s="224">
        <v>0</v>
      </c>
      <c r="J21" s="224">
        <v>0</v>
      </c>
      <c r="K21" s="224">
        <v>0</v>
      </c>
      <c r="L21" s="224">
        <v>0</v>
      </c>
      <c r="M21" s="224">
        <v>0</v>
      </c>
      <c r="N21" s="224">
        <v>0</v>
      </c>
      <c r="O21" s="224">
        <v>0</v>
      </c>
      <c r="P21" s="224">
        <v>0</v>
      </c>
      <c r="Q21" s="224">
        <v>24</v>
      </c>
      <c r="R21" s="224">
        <v>0</v>
      </c>
      <c r="S21" s="224">
        <v>0</v>
      </c>
      <c r="T21" s="224">
        <v>0</v>
      </c>
      <c r="U21" s="224">
        <v>0</v>
      </c>
      <c r="V21" s="224">
        <v>0</v>
      </c>
      <c r="W21" s="224">
        <v>0</v>
      </c>
      <c r="X21" s="224">
        <v>0</v>
      </c>
      <c r="Y21" s="224">
        <v>0</v>
      </c>
      <c r="Z21" s="224">
        <v>0</v>
      </c>
      <c r="AA21" s="224">
        <v>0</v>
      </c>
      <c r="AB21" s="224">
        <v>0</v>
      </c>
      <c r="AC21" s="224">
        <v>0</v>
      </c>
      <c r="AD21" s="224">
        <v>0</v>
      </c>
      <c r="AE21" s="224">
        <v>2</v>
      </c>
      <c r="AF21" s="224">
        <v>0</v>
      </c>
      <c r="AG21" s="224">
        <v>0</v>
      </c>
      <c r="AH21" s="224">
        <v>3</v>
      </c>
      <c r="AI21" s="224">
        <v>0</v>
      </c>
      <c r="AJ21" s="224">
        <v>0</v>
      </c>
      <c r="AK21" s="224">
        <v>0</v>
      </c>
      <c r="AL21" s="224">
        <v>0</v>
      </c>
      <c r="AM21" s="224">
        <v>0</v>
      </c>
      <c r="AN21" s="224">
        <v>92</v>
      </c>
      <c r="AO21" s="224">
        <v>7</v>
      </c>
      <c r="AP21" s="224">
        <v>0</v>
      </c>
      <c r="AQ21" s="224">
        <v>0</v>
      </c>
      <c r="AR21" s="224">
        <v>0</v>
      </c>
      <c r="AS21" s="224">
        <v>30</v>
      </c>
      <c r="AT21" s="224">
        <v>0</v>
      </c>
      <c r="AU21" s="224">
        <v>0</v>
      </c>
      <c r="AV21" s="224">
        <v>5</v>
      </c>
      <c r="AW21" s="224">
        <v>0</v>
      </c>
      <c r="AX21" s="224">
        <v>0</v>
      </c>
      <c r="AY21" s="224">
        <v>0</v>
      </c>
      <c r="AZ21" s="224">
        <v>0</v>
      </c>
      <c r="BA21" s="224">
        <v>0</v>
      </c>
      <c r="BB21" s="224">
        <v>0</v>
      </c>
      <c r="BC21" s="224">
        <v>1</v>
      </c>
      <c r="BD21" s="224">
        <v>0</v>
      </c>
      <c r="BE21" s="224">
        <v>0</v>
      </c>
      <c r="BF21" s="224">
        <v>0</v>
      </c>
      <c r="BG21" s="224">
        <v>0</v>
      </c>
      <c r="BH21" s="224">
        <v>0</v>
      </c>
      <c r="BI21" s="224">
        <v>0</v>
      </c>
      <c r="BJ21" s="224">
        <v>0</v>
      </c>
      <c r="BK21" s="224">
        <v>0</v>
      </c>
      <c r="BL21" s="224">
        <v>0</v>
      </c>
      <c r="BM21" s="224">
        <v>0</v>
      </c>
      <c r="BN21" s="224">
        <v>0</v>
      </c>
      <c r="BO21" s="224">
        <v>0</v>
      </c>
      <c r="BP21" s="224">
        <v>0</v>
      </c>
      <c r="BQ21" s="224">
        <v>0</v>
      </c>
      <c r="BR21" s="224">
        <v>2</v>
      </c>
      <c r="BS21" s="224">
        <v>7</v>
      </c>
      <c r="BT21" s="224">
        <v>0</v>
      </c>
      <c r="BU21" s="224">
        <v>0</v>
      </c>
      <c r="BV21" s="224">
        <v>0</v>
      </c>
      <c r="BW21" s="224">
        <v>0</v>
      </c>
      <c r="BX21" s="224">
        <v>0</v>
      </c>
      <c r="BY21" s="224">
        <v>0</v>
      </c>
      <c r="BZ21" s="224">
        <v>0</v>
      </c>
      <c r="CA21" s="224">
        <v>0</v>
      </c>
      <c r="CB21" s="224">
        <v>0</v>
      </c>
      <c r="CC21" s="224">
        <v>0</v>
      </c>
      <c r="CD21" s="224">
        <v>0</v>
      </c>
      <c r="CE21" s="224">
        <v>0</v>
      </c>
      <c r="CF21" s="224">
        <v>0</v>
      </c>
      <c r="CG21" s="224">
        <v>0</v>
      </c>
      <c r="CH21" s="224">
        <v>0</v>
      </c>
      <c r="CI21" s="225">
        <v>4297</v>
      </c>
      <c r="CJ21" s="272">
        <v>0.035785073035860024</v>
      </c>
      <c r="CL21" s="290"/>
    </row>
    <row r="22" spans="1:90" ht="15">
      <c r="A22" s="259" t="s">
        <v>42</v>
      </c>
      <c r="B22" s="223">
        <v>3</v>
      </c>
      <c r="C22" s="224">
        <v>0</v>
      </c>
      <c r="D22" s="224">
        <v>0</v>
      </c>
      <c r="E22" s="224">
        <v>0</v>
      </c>
      <c r="F22" s="224">
        <v>0</v>
      </c>
      <c r="G22" s="224">
        <v>19</v>
      </c>
      <c r="H22" s="224">
        <v>0</v>
      </c>
      <c r="I22" s="224">
        <v>0</v>
      </c>
      <c r="J22" s="224">
        <v>0</v>
      </c>
      <c r="K22" s="224">
        <v>0</v>
      </c>
      <c r="L22" s="224">
        <v>0</v>
      </c>
      <c r="M22" s="224">
        <v>0</v>
      </c>
      <c r="N22" s="224">
        <v>0</v>
      </c>
      <c r="O22" s="224">
        <v>0</v>
      </c>
      <c r="P22" s="224">
        <v>0</v>
      </c>
      <c r="Q22" s="224">
        <v>0</v>
      </c>
      <c r="R22" s="224">
        <v>0</v>
      </c>
      <c r="S22" s="224">
        <v>0</v>
      </c>
      <c r="T22" s="224">
        <v>0</v>
      </c>
      <c r="U22" s="224">
        <v>0</v>
      </c>
      <c r="V22" s="224">
        <v>0</v>
      </c>
      <c r="W22" s="224">
        <v>0</v>
      </c>
      <c r="X22" s="224">
        <v>0</v>
      </c>
      <c r="Y22" s="224">
        <v>0</v>
      </c>
      <c r="Z22" s="224">
        <v>0</v>
      </c>
      <c r="AA22" s="224">
        <v>0</v>
      </c>
      <c r="AB22" s="224">
        <v>0</v>
      </c>
      <c r="AC22" s="224">
        <v>0</v>
      </c>
      <c r="AD22" s="224">
        <v>0</v>
      </c>
      <c r="AE22" s="224">
        <v>0</v>
      </c>
      <c r="AF22" s="224">
        <v>0</v>
      </c>
      <c r="AG22" s="224">
        <v>0</v>
      </c>
      <c r="AH22" s="224">
        <v>2</v>
      </c>
      <c r="AI22" s="224">
        <v>0</v>
      </c>
      <c r="AJ22" s="224">
        <v>0</v>
      </c>
      <c r="AK22" s="224">
        <v>0</v>
      </c>
      <c r="AL22" s="224">
        <v>0</v>
      </c>
      <c r="AM22" s="224">
        <v>0</v>
      </c>
      <c r="AN22" s="224">
        <v>943</v>
      </c>
      <c r="AO22" s="224">
        <v>925</v>
      </c>
      <c r="AP22" s="224">
        <v>0</v>
      </c>
      <c r="AQ22" s="224">
        <v>0</v>
      </c>
      <c r="AR22" s="224">
        <v>0</v>
      </c>
      <c r="AS22" s="224">
        <v>81</v>
      </c>
      <c r="AT22" s="224">
        <v>0</v>
      </c>
      <c r="AU22" s="224">
        <v>0</v>
      </c>
      <c r="AV22" s="224">
        <v>2</v>
      </c>
      <c r="AW22" s="224">
        <v>0</v>
      </c>
      <c r="AX22" s="224">
        <v>0</v>
      </c>
      <c r="AY22" s="224">
        <v>0</v>
      </c>
      <c r="AZ22" s="224">
        <v>0</v>
      </c>
      <c r="BA22" s="224">
        <v>1</v>
      </c>
      <c r="BB22" s="224">
        <v>0</v>
      </c>
      <c r="BC22" s="224">
        <v>0</v>
      </c>
      <c r="BD22" s="224">
        <v>0</v>
      </c>
      <c r="BE22" s="224">
        <v>0</v>
      </c>
      <c r="BF22" s="224">
        <v>0</v>
      </c>
      <c r="BG22" s="224">
        <v>0</v>
      </c>
      <c r="BH22" s="224">
        <v>0</v>
      </c>
      <c r="BI22" s="224">
        <v>0</v>
      </c>
      <c r="BJ22" s="224">
        <v>0</v>
      </c>
      <c r="BK22" s="224">
        <v>0</v>
      </c>
      <c r="BL22" s="224">
        <v>0</v>
      </c>
      <c r="BM22" s="224">
        <v>0</v>
      </c>
      <c r="BN22" s="224">
        <v>0</v>
      </c>
      <c r="BO22" s="224">
        <v>0</v>
      </c>
      <c r="BP22" s="224">
        <v>0</v>
      </c>
      <c r="BQ22" s="224">
        <v>0</v>
      </c>
      <c r="BR22" s="224">
        <v>0</v>
      </c>
      <c r="BS22" s="224">
        <v>5</v>
      </c>
      <c r="BT22" s="224">
        <v>0</v>
      </c>
      <c r="BU22" s="224">
        <v>0</v>
      </c>
      <c r="BV22" s="224">
        <v>0</v>
      </c>
      <c r="BW22" s="224">
        <v>0</v>
      </c>
      <c r="BX22" s="224">
        <v>0</v>
      </c>
      <c r="BY22" s="224">
        <v>0</v>
      </c>
      <c r="BZ22" s="224">
        <v>0</v>
      </c>
      <c r="CA22" s="224">
        <v>0</v>
      </c>
      <c r="CB22" s="224">
        <v>0</v>
      </c>
      <c r="CC22" s="224">
        <v>0</v>
      </c>
      <c r="CD22" s="224">
        <v>0</v>
      </c>
      <c r="CE22" s="224">
        <v>0</v>
      </c>
      <c r="CF22" s="224">
        <v>0</v>
      </c>
      <c r="CG22" s="224">
        <v>0</v>
      </c>
      <c r="CH22" s="224">
        <v>0</v>
      </c>
      <c r="CI22" s="225">
        <v>1981</v>
      </c>
      <c r="CJ22" s="272">
        <v>0.016497609886906843</v>
      </c>
      <c r="CL22" s="290"/>
    </row>
    <row r="23" spans="1:90" ht="15">
      <c r="A23" s="259" t="s">
        <v>43</v>
      </c>
      <c r="B23" s="223">
        <v>0</v>
      </c>
      <c r="C23" s="224">
        <v>0</v>
      </c>
      <c r="D23" s="224">
        <v>0</v>
      </c>
      <c r="E23" s="224">
        <v>0</v>
      </c>
      <c r="F23" s="224">
        <v>0</v>
      </c>
      <c r="G23" s="224">
        <v>0</v>
      </c>
      <c r="H23" s="224">
        <v>0</v>
      </c>
      <c r="I23" s="224">
        <v>0</v>
      </c>
      <c r="J23" s="224">
        <v>705</v>
      </c>
      <c r="K23" s="224">
        <v>1</v>
      </c>
      <c r="L23" s="224">
        <v>0</v>
      </c>
      <c r="M23" s="224">
        <v>0</v>
      </c>
      <c r="N23" s="224">
        <v>42</v>
      </c>
      <c r="O23" s="224">
        <v>3</v>
      </c>
      <c r="P23" s="224">
        <v>0</v>
      </c>
      <c r="Q23" s="224">
        <v>28</v>
      </c>
      <c r="R23" s="224">
        <v>0</v>
      </c>
      <c r="S23" s="224">
        <v>11</v>
      </c>
      <c r="T23" s="224">
        <v>0</v>
      </c>
      <c r="U23" s="224">
        <v>0</v>
      </c>
      <c r="V23" s="224">
        <v>8</v>
      </c>
      <c r="W23" s="224">
        <v>0</v>
      </c>
      <c r="X23" s="224">
        <v>0</v>
      </c>
      <c r="Y23" s="224">
        <v>0</v>
      </c>
      <c r="Z23" s="224">
        <v>0</v>
      </c>
      <c r="AA23" s="224">
        <v>0</v>
      </c>
      <c r="AB23" s="224">
        <v>33</v>
      </c>
      <c r="AC23" s="224">
        <v>0</v>
      </c>
      <c r="AD23" s="224">
        <v>0</v>
      </c>
      <c r="AE23" s="224">
        <v>0</v>
      </c>
      <c r="AF23" s="224">
        <v>0</v>
      </c>
      <c r="AG23" s="224">
        <v>0</v>
      </c>
      <c r="AH23" s="224">
        <v>5</v>
      </c>
      <c r="AI23" s="224">
        <v>0</v>
      </c>
      <c r="AJ23" s="224">
        <v>0</v>
      </c>
      <c r="AK23" s="224">
        <v>0</v>
      </c>
      <c r="AL23" s="224">
        <v>0</v>
      </c>
      <c r="AM23" s="224">
        <v>0</v>
      </c>
      <c r="AN23" s="224">
        <v>5</v>
      </c>
      <c r="AO23" s="224">
        <v>0</v>
      </c>
      <c r="AP23" s="224">
        <v>0</v>
      </c>
      <c r="AQ23" s="224">
        <v>0</v>
      </c>
      <c r="AR23" s="224">
        <v>0</v>
      </c>
      <c r="AS23" s="224">
        <v>0</v>
      </c>
      <c r="AT23" s="224">
        <v>0</v>
      </c>
      <c r="AU23" s="224">
        <v>0</v>
      </c>
      <c r="AV23" s="224">
        <v>0</v>
      </c>
      <c r="AW23" s="224">
        <v>0</v>
      </c>
      <c r="AX23" s="224">
        <v>0</v>
      </c>
      <c r="AY23" s="224">
        <v>0</v>
      </c>
      <c r="AZ23" s="224">
        <v>0</v>
      </c>
      <c r="BA23" s="224">
        <v>0</v>
      </c>
      <c r="BB23" s="224">
        <v>0</v>
      </c>
      <c r="BC23" s="224">
        <v>3</v>
      </c>
      <c r="BD23" s="224">
        <v>0</v>
      </c>
      <c r="BE23" s="224">
        <v>0</v>
      </c>
      <c r="BF23" s="224">
        <v>0</v>
      </c>
      <c r="BG23" s="224">
        <v>0</v>
      </c>
      <c r="BH23" s="224">
        <v>0</v>
      </c>
      <c r="BI23" s="224">
        <v>0</v>
      </c>
      <c r="BJ23" s="224">
        <v>0</v>
      </c>
      <c r="BK23" s="224">
        <v>0</v>
      </c>
      <c r="BL23" s="224">
        <v>0</v>
      </c>
      <c r="BM23" s="224">
        <v>0</v>
      </c>
      <c r="BN23" s="224">
        <v>0</v>
      </c>
      <c r="BO23" s="224">
        <v>0</v>
      </c>
      <c r="BP23" s="224">
        <v>0</v>
      </c>
      <c r="BQ23" s="224">
        <v>0</v>
      </c>
      <c r="BR23" s="224">
        <v>0</v>
      </c>
      <c r="BS23" s="224">
        <v>0</v>
      </c>
      <c r="BT23" s="224">
        <v>0</v>
      </c>
      <c r="BU23" s="224">
        <v>0</v>
      </c>
      <c r="BV23" s="224">
        <v>0</v>
      </c>
      <c r="BW23" s="224">
        <v>0</v>
      </c>
      <c r="BX23" s="224">
        <v>0</v>
      </c>
      <c r="BY23" s="224">
        <v>0</v>
      </c>
      <c r="BZ23" s="224">
        <v>0</v>
      </c>
      <c r="CA23" s="224">
        <v>0</v>
      </c>
      <c r="CB23" s="224">
        <v>0</v>
      </c>
      <c r="CC23" s="224">
        <v>0</v>
      </c>
      <c r="CD23" s="224">
        <v>0</v>
      </c>
      <c r="CE23" s="224">
        <v>3</v>
      </c>
      <c r="CF23" s="224">
        <v>0</v>
      </c>
      <c r="CG23" s="224">
        <v>0</v>
      </c>
      <c r="CH23" s="224">
        <v>0</v>
      </c>
      <c r="CI23" s="225">
        <v>847</v>
      </c>
      <c r="CJ23" s="272">
        <v>0.0070537483968753645</v>
      </c>
      <c r="CL23" s="290"/>
    </row>
    <row r="24" spans="1:90" ht="15">
      <c r="A24" s="259" t="s">
        <v>44</v>
      </c>
      <c r="B24" s="223">
        <v>0</v>
      </c>
      <c r="C24" s="224">
        <v>0</v>
      </c>
      <c r="D24" s="224">
        <v>0</v>
      </c>
      <c r="E24" s="224">
        <v>0</v>
      </c>
      <c r="F24" s="224">
        <v>0</v>
      </c>
      <c r="G24" s="224">
        <v>0</v>
      </c>
      <c r="H24" s="224">
        <v>0</v>
      </c>
      <c r="I24" s="224">
        <v>0</v>
      </c>
      <c r="J24" s="224">
        <v>0</v>
      </c>
      <c r="K24" s="224">
        <v>0</v>
      </c>
      <c r="L24" s="224">
        <v>0</v>
      </c>
      <c r="M24" s="224">
        <v>0</v>
      </c>
      <c r="N24" s="224">
        <v>0</v>
      </c>
      <c r="O24" s="224">
        <v>0</v>
      </c>
      <c r="P24" s="224">
        <v>0</v>
      </c>
      <c r="Q24" s="224">
        <v>0</v>
      </c>
      <c r="R24" s="224">
        <v>0</v>
      </c>
      <c r="S24" s="224">
        <v>0</v>
      </c>
      <c r="T24" s="224">
        <v>0</v>
      </c>
      <c r="U24" s="224">
        <v>0</v>
      </c>
      <c r="V24" s="224">
        <v>0</v>
      </c>
      <c r="W24" s="224">
        <v>0</v>
      </c>
      <c r="X24" s="224">
        <v>0</v>
      </c>
      <c r="Y24" s="224">
        <v>0</v>
      </c>
      <c r="Z24" s="224">
        <v>0</v>
      </c>
      <c r="AA24" s="224">
        <v>0</v>
      </c>
      <c r="AB24" s="224">
        <v>0</v>
      </c>
      <c r="AC24" s="224">
        <v>0</v>
      </c>
      <c r="AD24" s="224">
        <v>1</v>
      </c>
      <c r="AE24" s="224">
        <v>0</v>
      </c>
      <c r="AF24" s="224">
        <v>0</v>
      </c>
      <c r="AG24" s="224">
        <v>43</v>
      </c>
      <c r="AH24" s="224">
        <v>91</v>
      </c>
      <c r="AI24" s="224">
        <v>25</v>
      </c>
      <c r="AJ24" s="224">
        <v>12</v>
      </c>
      <c r="AK24" s="224">
        <v>0</v>
      </c>
      <c r="AL24" s="224">
        <v>2</v>
      </c>
      <c r="AM24" s="224">
        <v>9</v>
      </c>
      <c r="AN24" s="224">
        <v>1</v>
      </c>
      <c r="AO24" s="224">
        <v>0</v>
      </c>
      <c r="AP24" s="224">
        <v>1</v>
      </c>
      <c r="AQ24" s="224">
        <v>0</v>
      </c>
      <c r="AR24" s="224">
        <v>0</v>
      </c>
      <c r="AS24" s="224">
        <v>0</v>
      </c>
      <c r="AT24" s="224">
        <v>0</v>
      </c>
      <c r="AU24" s="224">
        <v>0</v>
      </c>
      <c r="AV24" s="224">
        <v>15</v>
      </c>
      <c r="AW24" s="224">
        <v>0</v>
      </c>
      <c r="AX24" s="224">
        <v>0</v>
      </c>
      <c r="AY24" s="224">
        <v>0</v>
      </c>
      <c r="AZ24" s="224">
        <v>0</v>
      </c>
      <c r="BA24" s="224">
        <v>0</v>
      </c>
      <c r="BB24" s="224">
        <v>0</v>
      </c>
      <c r="BC24" s="224">
        <v>0</v>
      </c>
      <c r="BD24" s="224">
        <v>0</v>
      </c>
      <c r="BE24" s="224">
        <v>0</v>
      </c>
      <c r="BF24" s="224">
        <v>5</v>
      </c>
      <c r="BG24" s="224">
        <v>0</v>
      </c>
      <c r="BH24" s="224">
        <v>0</v>
      </c>
      <c r="BI24" s="224">
        <v>0</v>
      </c>
      <c r="BJ24" s="224">
        <v>0</v>
      </c>
      <c r="BK24" s="224">
        <v>0</v>
      </c>
      <c r="BL24" s="224">
        <v>0</v>
      </c>
      <c r="BM24" s="224">
        <v>0</v>
      </c>
      <c r="BN24" s="224">
        <v>3</v>
      </c>
      <c r="BO24" s="224">
        <v>0</v>
      </c>
      <c r="BP24" s="224">
        <v>0</v>
      </c>
      <c r="BQ24" s="224">
        <v>0</v>
      </c>
      <c r="BR24" s="224">
        <v>1287</v>
      </c>
      <c r="BS24" s="224">
        <v>10</v>
      </c>
      <c r="BT24" s="224">
        <v>0</v>
      </c>
      <c r="BU24" s="224">
        <v>0</v>
      </c>
      <c r="BV24" s="224">
        <v>0</v>
      </c>
      <c r="BW24" s="224">
        <v>0</v>
      </c>
      <c r="BX24" s="224">
        <v>2</v>
      </c>
      <c r="BY24" s="224">
        <v>0</v>
      </c>
      <c r="BZ24" s="224">
        <v>1</v>
      </c>
      <c r="CA24" s="224">
        <v>0</v>
      </c>
      <c r="CB24" s="224">
        <v>1</v>
      </c>
      <c r="CC24" s="224">
        <v>0</v>
      </c>
      <c r="CD24" s="224">
        <v>0</v>
      </c>
      <c r="CE24" s="224">
        <v>0</v>
      </c>
      <c r="CF24" s="224">
        <v>0</v>
      </c>
      <c r="CG24" s="224">
        <v>0</v>
      </c>
      <c r="CH24" s="224">
        <v>0</v>
      </c>
      <c r="CI24" s="225">
        <v>1509</v>
      </c>
      <c r="CJ24" s="272">
        <v>0.012566831559486335</v>
      </c>
      <c r="CL24" s="290"/>
    </row>
    <row r="25" spans="1:90" ht="15">
      <c r="A25" s="259" t="s">
        <v>45</v>
      </c>
      <c r="B25" s="223">
        <v>9</v>
      </c>
      <c r="C25" s="224">
        <v>0</v>
      </c>
      <c r="D25" s="224">
        <v>0</v>
      </c>
      <c r="E25" s="224">
        <v>0</v>
      </c>
      <c r="F25" s="224">
        <v>0</v>
      </c>
      <c r="G25" s="224">
        <v>0</v>
      </c>
      <c r="H25" s="224">
        <v>0</v>
      </c>
      <c r="I25" s="224">
        <v>0</v>
      </c>
      <c r="J25" s="224">
        <v>1</v>
      </c>
      <c r="K25" s="224">
        <v>0</v>
      </c>
      <c r="L25" s="224">
        <v>0</v>
      </c>
      <c r="M25" s="224">
        <v>70</v>
      </c>
      <c r="N25" s="224">
        <v>0</v>
      </c>
      <c r="O25" s="224">
        <v>0</v>
      </c>
      <c r="P25" s="224">
        <v>0</v>
      </c>
      <c r="Q25" s="224">
        <v>5</v>
      </c>
      <c r="R25" s="224">
        <v>0</v>
      </c>
      <c r="S25" s="224">
        <v>6</v>
      </c>
      <c r="T25" s="224">
        <v>276</v>
      </c>
      <c r="U25" s="224">
        <v>0</v>
      </c>
      <c r="V25" s="224">
        <v>84</v>
      </c>
      <c r="W25" s="224">
        <v>0</v>
      </c>
      <c r="X25" s="224">
        <v>0</v>
      </c>
      <c r="Y25" s="224">
        <v>0</v>
      </c>
      <c r="Z25" s="224">
        <v>0</v>
      </c>
      <c r="AA25" s="224">
        <v>0</v>
      </c>
      <c r="AB25" s="224">
        <v>31</v>
      </c>
      <c r="AC25" s="224">
        <v>0</v>
      </c>
      <c r="AD25" s="224">
        <v>5</v>
      </c>
      <c r="AE25" s="224">
        <v>0</v>
      </c>
      <c r="AF25" s="224">
        <v>0</v>
      </c>
      <c r="AG25" s="224">
        <v>4</v>
      </c>
      <c r="AH25" s="224">
        <v>39</v>
      </c>
      <c r="AI25" s="224">
        <v>37</v>
      </c>
      <c r="AJ25" s="224">
        <v>3092</v>
      </c>
      <c r="AK25" s="224">
        <v>1573</v>
      </c>
      <c r="AL25" s="224">
        <v>5671</v>
      </c>
      <c r="AM25" s="224">
        <v>1</v>
      </c>
      <c r="AN25" s="224">
        <v>280</v>
      </c>
      <c r="AO25" s="224">
        <v>157</v>
      </c>
      <c r="AP25" s="224">
        <v>40</v>
      </c>
      <c r="AQ25" s="224">
        <v>0</v>
      </c>
      <c r="AR25" s="224">
        <v>0</v>
      </c>
      <c r="AS25" s="224">
        <v>6</v>
      </c>
      <c r="AT25" s="224">
        <v>0</v>
      </c>
      <c r="AU25" s="224">
        <v>0</v>
      </c>
      <c r="AV25" s="224">
        <v>0</v>
      </c>
      <c r="AW25" s="224">
        <v>0</v>
      </c>
      <c r="AX25" s="224">
        <v>0</v>
      </c>
      <c r="AY25" s="224">
        <v>0</v>
      </c>
      <c r="AZ25" s="224">
        <v>1</v>
      </c>
      <c r="BA25" s="224">
        <v>1</v>
      </c>
      <c r="BB25" s="224">
        <v>0</v>
      </c>
      <c r="BC25" s="224">
        <v>0</v>
      </c>
      <c r="BD25" s="224">
        <v>0</v>
      </c>
      <c r="BE25" s="224">
        <v>0</v>
      </c>
      <c r="BF25" s="224">
        <v>10</v>
      </c>
      <c r="BG25" s="224">
        <v>0</v>
      </c>
      <c r="BH25" s="224">
        <v>0</v>
      </c>
      <c r="BI25" s="224">
        <v>18</v>
      </c>
      <c r="BJ25" s="224">
        <v>0</v>
      </c>
      <c r="BK25" s="224">
        <v>0</v>
      </c>
      <c r="BL25" s="224">
        <v>2</v>
      </c>
      <c r="BM25" s="224">
        <v>0</v>
      </c>
      <c r="BN25" s="224">
        <v>24</v>
      </c>
      <c r="BO25" s="224">
        <v>425</v>
      </c>
      <c r="BP25" s="224">
        <v>0</v>
      </c>
      <c r="BQ25" s="224">
        <v>0</v>
      </c>
      <c r="BR25" s="224">
        <v>64</v>
      </c>
      <c r="BS25" s="224">
        <v>5</v>
      </c>
      <c r="BT25" s="224">
        <v>0</v>
      </c>
      <c r="BU25" s="224">
        <v>0</v>
      </c>
      <c r="BV25" s="224">
        <v>1</v>
      </c>
      <c r="BW25" s="224">
        <v>0</v>
      </c>
      <c r="BX25" s="224">
        <v>0</v>
      </c>
      <c r="BY25" s="224">
        <v>0</v>
      </c>
      <c r="BZ25" s="224">
        <v>0</v>
      </c>
      <c r="CA25" s="224">
        <v>0</v>
      </c>
      <c r="CB25" s="224">
        <v>1</v>
      </c>
      <c r="CC25" s="224">
        <v>0</v>
      </c>
      <c r="CD25" s="224">
        <v>1</v>
      </c>
      <c r="CE25" s="224">
        <v>2</v>
      </c>
      <c r="CF25" s="224">
        <v>0</v>
      </c>
      <c r="CG25" s="224">
        <v>0</v>
      </c>
      <c r="CH25" s="224">
        <v>0</v>
      </c>
      <c r="CI25" s="225">
        <v>11942</v>
      </c>
      <c r="CJ25" s="272">
        <v>0.09945202285181298</v>
      </c>
      <c r="CL25" s="290"/>
    </row>
    <row r="26" spans="1:90" ht="15">
      <c r="A26" s="259" t="s">
        <v>46</v>
      </c>
      <c r="B26" s="223">
        <v>3</v>
      </c>
      <c r="C26" s="224">
        <v>28</v>
      </c>
      <c r="D26" s="224">
        <v>0</v>
      </c>
      <c r="E26" s="224">
        <v>0</v>
      </c>
      <c r="F26" s="224">
        <v>0</v>
      </c>
      <c r="G26" s="224">
        <v>0</v>
      </c>
      <c r="H26" s="224">
        <v>0</v>
      </c>
      <c r="I26" s="224">
        <v>0</v>
      </c>
      <c r="J26" s="224">
        <v>0</v>
      </c>
      <c r="K26" s="224">
        <v>0</v>
      </c>
      <c r="L26" s="224">
        <v>0</v>
      </c>
      <c r="M26" s="224">
        <v>125</v>
      </c>
      <c r="N26" s="224">
        <v>0</v>
      </c>
      <c r="O26" s="224">
        <v>0</v>
      </c>
      <c r="P26" s="224">
        <v>0</v>
      </c>
      <c r="Q26" s="224">
        <v>0</v>
      </c>
      <c r="R26" s="224">
        <v>0</v>
      </c>
      <c r="S26" s="224">
        <v>0</v>
      </c>
      <c r="T26" s="224">
        <v>0</v>
      </c>
      <c r="U26" s="224">
        <v>0</v>
      </c>
      <c r="V26" s="224">
        <v>0</v>
      </c>
      <c r="W26" s="224">
        <v>0</v>
      </c>
      <c r="X26" s="224">
        <v>0</v>
      </c>
      <c r="Y26" s="224">
        <v>0</v>
      </c>
      <c r="Z26" s="224">
        <v>0</v>
      </c>
      <c r="AA26" s="224">
        <v>0</v>
      </c>
      <c r="AB26" s="224">
        <v>0</v>
      </c>
      <c r="AC26" s="224">
        <v>0</v>
      </c>
      <c r="AD26" s="224">
        <v>0</v>
      </c>
      <c r="AE26" s="224">
        <v>0</v>
      </c>
      <c r="AF26" s="224">
        <v>0</v>
      </c>
      <c r="AG26" s="224">
        <v>0</v>
      </c>
      <c r="AH26" s="224">
        <v>0</v>
      </c>
      <c r="AI26" s="224">
        <v>0</v>
      </c>
      <c r="AJ26" s="224">
        <v>0</v>
      </c>
      <c r="AK26" s="224">
        <v>0</v>
      </c>
      <c r="AL26" s="224">
        <v>0</v>
      </c>
      <c r="AM26" s="224">
        <v>0</v>
      </c>
      <c r="AN26" s="224">
        <v>128</v>
      </c>
      <c r="AO26" s="224">
        <v>5</v>
      </c>
      <c r="AP26" s="224">
        <v>1</v>
      </c>
      <c r="AQ26" s="224">
        <v>0</v>
      </c>
      <c r="AR26" s="224">
        <v>0</v>
      </c>
      <c r="AS26" s="224">
        <v>0</v>
      </c>
      <c r="AT26" s="224">
        <v>0</v>
      </c>
      <c r="AU26" s="224">
        <v>0</v>
      </c>
      <c r="AV26" s="224">
        <v>0</v>
      </c>
      <c r="AW26" s="224">
        <v>0</v>
      </c>
      <c r="AX26" s="224">
        <v>0</v>
      </c>
      <c r="AY26" s="224">
        <v>0</v>
      </c>
      <c r="AZ26" s="224">
        <v>0</v>
      </c>
      <c r="BA26" s="224">
        <v>0</v>
      </c>
      <c r="BB26" s="224">
        <v>0</v>
      </c>
      <c r="BC26" s="224">
        <v>0</v>
      </c>
      <c r="BD26" s="224">
        <v>0</v>
      </c>
      <c r="BE26" s="224">
        <v>0</v>
      </c>
      <c r="BF26" s="224">
        <v>0</v>
      </c>
      <c r="BG26" s="224">
        <v>0</v>
      </c>
      <c r="BH26" s="224">
        <v>0</v>
      </c>
      <c r="BI26" s="224">
        <v>0</v>
      </c>
      <c r="BJ26" s="224">
        <v>0</v>
      </c>
      <c r="BK26" s="224">
        <v>0</v>
      </c>
      <c r="BL26" s="224">
        <v>0</v>
      </c>
      <c r="BM26" s="224">
        <v>0</v>
      </c>
      <c r="BN26" s="224">
        <v>0</v>
      </c>
      <c r="BO26" s="224">
        <v>0</v>
      </c>
      <c r="BP26" s="224">
        <v>0</v>
      </c>
      <c r="BQ26" s="224">
        <v>0</v>
      </c>
      <c r="BR26" s="224">
        <v>3</v>
      </c>
      <c r="BS26" s="224">
        <v>0</v>
      </c>
      <c r="BT26" s="224">
        <v>0</v>
      </c>
      <c r="BU26" s="224">
        <v>0</v>
      </c>
      <c r="BV26" s="224">
        <v>0</v>
      </c>
      <c r="BW26" s="224">
        <v>0</v>
      </c>
      <c r="BX26" s="224">
        <v>0</v>
      </c>
      <c r="BY26" s="224">
        <v>0</v>
      </c>
      <c r="BZ26" s="224">
        <v>0</v>
      </c>
      <c r="CA26" s="224">
        <v>0</v>
      </c>
      <c r="CB26" s="224">
        <v>0</v>
      </c>
      <c r="CC26" s="224">
        <v>0</v>
      </c>
      <c r="CD26" s="224">
        <v>0</v>
      </c>
      <c r="CE26" s="224">
        <v>0</v>
      </c>
      <c r="CF26" s="224">
        <v>0</v>
      </c>
      <c r="CG26" s="224">
        <v>0</v>
      </c>
      <c r="CH26" s="224">
        <v>0</v>
      </c>
      <c r="CI26" s="225">
        <v>293</v>
      </c>
      <c r="CJ26" s="272">
        <v>0.002440080614267393</v>
      </c>
      <c r="CL26" s="290"/>
    </row>
    <row r="27" spans="1:90" ht="15">
      <c r="A27" s="259" t="s">
        <v>47</v>
      </c>
      <c r="B27" s="223">
        <v>0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0</v>
      </c>
      <c r="I27" s="224">
        <v>0</v>
      </c>
      <c r="J27" s="224">
        <v>0</v>
      </c>
      <c r="K27" s="224">
        <v>0</v>
      </c>
      <c r="L27" s="224">
        <v>0</v>
      </c>
      <c r="M27" s="224">
        <v>376</v>
      </c>
      <c r="N27" s="224">
        <v>0</v>
      </c>
      <c r="O27" s="224">
        <v>0</v>
      </c>
      <c r="P27" s="224">
        <v>0</v>
      </c>
      <c r="Q27" s="224">
        <v>0</v>
      </c>
      <c r="R27" s="224">
        <v>0</v>
      </c>
      <c r="S27" s="224">
        <v>6</v>
      </c>
      <c r="T27" s="224">
        <v>0</v>
      </c>
      <c r="U27" s="224">
        <v>0</v>
      </c>
      <c r="V27" s="224">
        <v>5</v>
      </c>
      <c r="W27" s="224">
        <v>0</v>
      </c>
      <c r="X27" s="224">
        <v>0</v>
      </c>
      <c r="Y27" s="224">
        <v>1</v>
      </c>
      <c r="Z27" s="224">
        <v>0</v>
      </c>
      <c r="AA27" s="224">
        <v>0</v>
      </c>
      <c r="AB27" s="224">
        <v>309</v>
      </c>
      <c r="AC27" s="224">
        <v>19</v>
      </c>
      <c r="AD27" s="224">
        <v>1</v>
      </c>
      <c r="AE27" s="224">
        <v>3</v>
      </c>
      <c r="AF27" s="224">
        <v>0</v>
      </c>
      <c r="AG27" s="224">
        <v>0</v>
      </c>
      <c r="AH27" s="224">
        <v>4</v>
      </c>
      <c r="AI27" s="224">
        <v>0</v>
      </c>
      <c r="AJ27" s="224">
        <v>1</v>
      </c>
      <c r="AK27" s="224">
        <v>0</v>
      </c>
      <c r="AL27" s="224">
        <v>54</v>
      </c>
      <c r="AM27" s="224">
        <v>0</v>
      </c>
      <c r="AN27" s="224">
        <v>27</v>
      </c>
      <c r="AO27" s="224">
        <v>66</v>
      </c>
      <c r="AP27" s="224">
        <v>0</v>
      </c>
      <c r="AQ27" s="224">
        <v>0</v>
      </c>
      <c r="AR27" s="224">
        <v>0</v>
      </c>
      <c r="AS27" s="224">
        <v>4</v>
      </c>
      <c r="AT27" s="224">
        <v>0</v>
      </c>
      <c r="AU27" s="224">
        <v>0</v>
      </c>
      <c r="AV27" s="224">
        <v>1</v>
      </c>
      <c r="AW27" s="224">
        <v>0</v>
      </c>
      <c r="AX27" s="224">
        <v>0</v>
      </c>
      <c r="AY27" s="224">
        <v>0</v>
      </c>
      <c r="AZ27" s="224">
        <v>0</v>
      </c>
      <c r="BA27" s="224">
        <v>0</v>
      </c>
      <c r="BB27" s="224">
        <v>0</v>
      </c>
      <c r="BC27" s="224">
        <v>0</v>
      </c>
      <c r="BD27" s="224">
        <v>0</v>
      </c>
      <c r="BE27" s="224">
        <v>0</v>
      </c>
      <c r="BF27" s="224">
        <v>0</v>
      </c>
      <c r="BG27" s="224">
        <v>0</v>
      </c>
      <c r="BH27" s="224">
        <v>0</v>
      </c>
      <c r="BI27" s="224">
        <v>0</v>
      </c>
      <c r="BJ27" s="224">
        <v>0</v>
      </c>
      <c r="BK27" s="224">
        <v>0</v>
      </c>
      <c r="BL27" s="224">
        <v>11</v>
      </c>
      <c r="BM27" s="224">
        <v>0</v>
      </c>
      <c r="BN27" s="224">
        <v>14</v>
      </c>
      <c r="BO27" s="224">
        <v>0</v>
      </c>
      <c r="BP27" s="224">
        <v>0</v>
      </c>
      <c r="BQ27" s="224">
        <v>0</v>
      </c>
      <c r="BR27" s="224">
        <v>0</v>
      </c>
      <c r="BS27" s="224">
        <v>16</v>
      </c>
      <c r="BT27" s="224">
        <v>0</v>
      </c>
      <c r="BU27" s="224">
        <v>0</v>
      </c>
      <c r="BV27" s="224">
        <v>0</v>
      </c>
      <c r="BW27" s="224">
        <v>0</v>
      </c>
      <c r="BX27" s="224">
        <v>4</v>
      </c>
      <c r="BY27" s="224">
        <v>5</v>
      </c>
      <c r="BZ27" s="224">
        <v>0</v>
      </c>
      <c r="CA27" s="224">
        <v>0</v>
      </c>
      <c r="CB27" s="224">
        <v>0</v>
      </c>
      <c r="CC27" s="224">
        <v>0</v>
      </c>
      <c r="CD27" s="224">
        <v>4</v>
      </c>
      <c r="CE27" s="224">
        <v>0</v>
      </c>
      <c r="CF27" s="224">
        <v>0</v>
      </c>
      <c r="CG27" s="224">
        <v>0</v>
      </c>
      <c r="CH27" s="224">
        <v>0</v>
      </c>
      <c r="CI27" s="225">
        <v>931</v>
      </c>
      <c r="CJ27" s="272">
        <v>0.007753293692433252</v>
      </c>
      <c r="CL27" s="290"/>
    </row>
    <row r="28" spans="1:90" ht="15">
      <c r="A28" s="259" t="s">
        <v>48</v>
      </c>
      <c r="B28" s="223">
        <v>0</v>
      </c>
      <c r="C28" s="224">
        <v>0</v>
      </c>
      <c r="D28" s="224">
        <v>0</v>
      </c>
      <c r="E28" s="224">
        <v>0</v>
      </c>
      <c r="F28" s="224">
        <v>0</v>
      </c>
      <c r="G28" s="224">
        <v>0</v>
      </c>
      <c r="H28" s="224">
        <v>0</v>
      </c>
      <c r="I28" s="224">
        <v>0</v>
      </c>
      <c r="J28" s="224">
        <v>0</v>
      </c>
      <c r="K28" s="224">
        <v>0</v>
      </c>
      <c r="L28" s="224">
        <v>0</v>
      </c>
      <c r="M28" s="224">
        <v>0</v>
      </c>
      <c r="N28" s="224">
        <v>0</v>
      </c>
      <c r="O28" s="224">
        <v>0</v>
      </c>
      <c r="P28" s="224">
        <v>0</v>
      </c>
      <c r="Q28" s="224">
        <v>0</v>
      </c>
      <c r="R28" s="224">
        <v>0</v>
      </c>
      <c r="S28" s="224">
        <v>0</v>
      </c>
      <c r="T28" s="224">
        <v>0</v>
      </c>
      <c r="U28" s="224">
        <v>0</v>
      </c>
      <c r="V28" s="224">
        <v>0</v>
      </c>
      <c r="W28" s="224">
        <v>0</v>
      </c>
      <c r="X28" s="224">
        <v>0</v>
      </c>
      <c r="Y28" s="224">
        <v>0</v>
      </c>
      <c r="Z28" s="224">
        <v>0</v>
      </c>
      <c r="AA28" s="224">
        <v>0</v>
      </c>
      <c r="AB28" s="224">
        <v>0</v>
      </c>
      <c r="AC28" s="224">
        <v>0</v>
      </c>
      <c r="AD28" s="224">
        <v>0</v>
      </c>
      <c r="AE28" s="224">
        <v>0</v>
      </c>
      <c r="AF28" s="224">
        <v>0</v>
      </c>
      <c r="AG28" s="224">
        <v>0</v>
      </c>
      <c r="AH28" s="224">
        <v>0</v>
      </c>
      <c r="AI28" s="224">
        <v>0</v>
      </c>
      <c r="AJ28" s="224">
        <v>0</v>
      </c>
      <c r="AK28" s="224">
        <v>0</v>
      </c>
      <c r="AL28" s="224">
        <v>1</v>
      </c>
      <c r="AM28" s="224">
        <v>0</v>
      </c>
      <c r="AN28" s="224">
        <v>24</v>
      </c>
      <c r="AO28" s="224">
        <v>38</v>
      </c>
      <c r="AP28" s="224">
        <v>34</v>
      </c>
      <c r="AQ28" s="224">
        <v>0</v>
      </c>
      <c r="AR28" s="224">
        <v>0</v>
      </c>
      <c r="AS28" s="224">
        <v>2</v>
      </c>
      <c r="AT28" s="224">
        <v>0</v>
      </c>
      <c r="AU28" s="224">
        <v>0</v>
      </c>
      <c r="AV28" s="224">
        <v>0</v>
      </c>
      <c r="AW28" s="224">
        <v>0</v>
      </c>
      <c r="AX28" s="224">
        <v>0</v>
      </c>
      <c r="AY28" s="224">
        <v>0</v>
      </c>
      <c r="AZ28" s="224">
        <v>0</v>
      </c>
      <c r="BA28" s="224">
        <v>0</v>
      </c>
      <c r="BB28" s="224">
        <v>0</v>
      </c>
      <c r="BC28" s="224">
        <v>0</v>
      </c>
      <c r="BD28" s="224">
        <v>0</v>
      </c>
      <c r="BE28" s="224">
        <v>0</v>
      </c>
      <c r="BF28" s="224">
        <v>0</v>
      </c>
      <c r="BG28" s="224">
        <v>0</v>
      </c>
      <c r="BH28" s="224">
        <v>0</v>
      </c>
      <c r="BI28" s="224">
        <v>0</v>
      </c>
      <c r="BJ28" s="224">
        <v>0</v>
      </c>
      <c r="BK28" s="224">
        <v>0</v>
      </c>
      <c r="BL28" s="224">
        <v>0</v>
      </c>
      <c r="BM28" s="224">
        <v>0</v>
      </c>
      <c r="BN28" s="224">
        <v>0</v>
      </c>
      <c r="BO28" s="224">
        <v>0</v>
      </c>
      <c r="BP28" s="224">
        <v>0</v>
      </c>
      <c r="BQ28" s="224">
        <v>0</v>
      </c>
      <c r="BR28" s="224">
        <v>0</v>
      </c>
      <c r="BS28" s="224">
        <v>9</v>
      </c>
      <c r="BT28" s="224">
        <v>0</v>
      </c>
      <c r="BU28" s="224">
        <v>0</v>
      </c>
      <c r="BV28" s="224">
        <v>0</v>
      </c>
      <c r="BW28" s="224">
        <v>0</v>
      </c>
      <c r="BX28" s="224">
        <v>0</v>
      </c>
      <c r="BY28" s="224">
        <v>0</v>
      </c>
      <c r="BZ28" s="224">
        <v>0</v>
      </c>
      <c r="CA28" s="224">
        <v>0</v>
      </c>
      <c r="CB28" s="224">
        <v>0</v>
      </c>
      <c r="CC28" s="224">
        <v>0</v>
      </c>
      <c r="CD28" s="224">
        <v>0</v>
      </c>
      <c r="CE28" s="224">
        <v>0</v>
      </c>
      <c r="CF28" s="224">
        <v>0</v>
      </c>
      <c r="CG28" s="224">
        <v>0</v>
      </c>
      <c r="CH28" s="224">
        <v>0</v>
      </c>
      <c r="CI28" s="225">
        <v>108</v>
      </c>
      <c r="CJ28" s="272">
        <v>0.000899415380002998</v>
      </c>
      <c r="CL28" s="290"/>
    </row>
    <row r="29" spans="1:90" ht="15">
      <c r="A29" s="259" t="s">
        <v>49</v>
      </c>
      <c r="B29" s="223">
        <v>0</v>
      </c>
      <c r="C29" s="224">
        <v>0</v>
      </c>
      <c r="D29" s="224">
        <v>0</v>
      </c>
      <c r="E29" s="224">
        <v>0</v>
      </c>
      <c r="F29" s="224">
        <v>0</v>
      </c>
      <c r="G29" s="224">
        <v>0</v>
      </c>
      <c r="H29" s="224">
        <v>0</v>
      </c>
      <c r="I29" s="224">
        <v>0</v>
      </c>
      <c r="J29" s="224">
        <v>0</v>
      </c>
      <c r="K29" s="224">
        <v>0</v>
      </c>
      <c r="L29" s="224">
        <v>12</v>
      </c>
      <c r="M29" s="224">
        <v>0</v>
      </c>
      <c r="N29" s="224">
        <v>0</v>
      </c>
      <c r="O29" s="224">
        <v>0</v>
      </c>
      <c r="P29" s="224">
        <v>0</v>
      </c>
      <c r="Q29" s="224">
        <v>0</v>
      </c>
      <c r="R29" s="224">
        <v>0</v>
      </c>
      <c r="S29" s="224">
        <v>0</v>
      </c>
      <c r="T29" s="224">
        <v>0</v>
      </c>
      <c r="U29" s="224">
        <v>0</v>
      </c>
      <c r="V29" s="224">
        <v>1</v>
      </c>
      <c r="W29" s="224">
        <v>0</v>
      </c>
      <c r="X29" s="224">
        <v>0</v>
      </c>
      <c r="Y29" s="224">
        <v>0</v>
      </c>
      <c r="Z29" s="224">
        <v>0</v>
      </c>
      <c r="AA29" s="224">
        <v>0</v>
      </c>
      <c r="AB29" s="224">
        <v>0</v>
      </c>
      <c r="AC29" s="224">
        <v>0</v>
      </c>
      <c r="AD29" s="224">
        <v>0</v>
      </c>
      <c r="AE29" s="224">
        <v>0</v>
      </c>
      <c r="AF29" s="224">
        <v>0</v>
      </c>
      <c r="AG29" s="224">
        <v>0</v>
      </c>
      <c r="AH29" s="224">
        <v>0</v>
      </c>
      <c r="AI29" s="224">
        <v>0</v>
      </c>
      <c r="AJ29" s="224">
        <v>0</v>
      </c>
      <c r="AK29" s="224">
        <v>0</v>
      </c>
      <c r="AL29" s="224">
        <v>0</v>
      </c>
      <c r="AM29" s="224">
        <v>0</v>
      </c>
      <c r="AN29" s="224">
        <v>2</v>
      </c>
      <c r="AO29" s="224">
        <v>0</v>
      </c>
      <c r="AP29" s="224">
        <v>0</v>
      </c>
      <c r="AQ29" s="224">
        <v>0</v>
      </c>
      <c r="AR29" s="224">
        <v>0</v>
      </c>
      <c r="AS29" s="224">
        <v>0</v>
      </c>
      <c r="AT29" s="224">
        <v>0</v>
      </c>
      <c r="AU29" s="224">
        <v>0</v>
      </c>
      <c r="AV29" s="224">
        <v>0</v>
      </c>
      <c r="AW29" s="224">
        <v>0</v>
      </c>
      <c r="AX29" s="224">
        <v>0</v>
      </c>
      <c r="AY29" s="224">
        <v>0</v>
      </c>
      <c r="AZ29" s="224">
        <v>0</v>
      </c>
      <c r="BA29" s="224">
        <v>0</v>
      </c>
      <c r="BB29" s="224">
        <v>0</v>
      </c>
      <c r="BC29" s="224">
        <v>0</v>
      </c>
      <c r="BD29" s="224">
        <v>0</v>
      </c>
      <c r="BE29" s="224">
        <v>0</v>
      </c>
      <c r="BF29" s="224">
        <v>0</v>
      </c>
      <c r="BG29" s="224">
        <v>0</v>
      </c>
      <c r="BH29" s="224">
        <v>0</v>
      </c>
      <c r="BI29" s="224">
        <v>0</v>
      </c>
      <c r="BJ29" s="224">
        <v>0</v>
      </c>
      <c r="BK29" s="224">
        <v>0</v>
      </c>
      <c r="BL29" s="224">
        <v>0</v>
      </c>
      <c r="BM29" s="224">
        <v>0</v>
      </c>
      <c r="BN29" s="224">
        <v>0</v>
      </c>
      <c r="BO29" s="224">
        <v>0</v>
      </c>
      <c r="BP29" s="224">
        <v>0</v>
      </c>
      <c r="BQ29" s="224">
        <v>0</v>
      </c>
      <c r="BR29" s="224">
        <v>0</v>
      </c>
      <c r="BS29" s="224">
        <v>0</v>
      </c>
      <c r="BT29" s="224">
        <v>0</v>
      </c>
      <c r="BU29" s="224">
        <v>0</v>
      </c>
      <c r="BV29" s="224">
        <v>0</v>
      </c>
      <c r="BW29" s="224">
        <v>0</v>
      </c>
      <c r="BX29" s="224">
        <v>0</v>
      </c>
      <c r="BY29" s="224">
        <v>0</v>
      </c>
      <c r="BZ29" s="224">
        <v>0</v>
      </c>
      <c r="CA29" s="224">
        <v>0</v>
      </c>
      <c r="CB29" s="224">
        <v>0</v>
      </c>
      <c r="CC29" s="224">
        <v>0</v>
      </c>
      <c r="CD29" s="224">
        <v>5</v>
      </c>
      <c r="CE29" s="224">
        <v>0</v>
      </c>
      <c r="CF29" s="224">
        <v>0</v>
      </c>
      <c r="CG29" s="224">
        <v>0</v>
      </c>
      <c r="CH29" s="224">
        <v>0</v>
      </c>
      <c r="CI29" s="225">
        <v>20</v>
      </c>
      <c r="CJ29" s="272">
        <v>0.0001665584037042589</v>
      </c>
      <c r="CL29" s="290"/>
    </row>
    <row r="30" spans="1:90" ht="15">
      <c r="A30" s="259" t="s">
        <v>50</v>
      </c>
      <c r="B30" s="223">
        <v>0</v>
      </c>
      <c r="C30" s="224">
        <v>0</v>
      </c>
      <c r="D30" s="224">
        <v>0</v>
      </c>
      <c r="E30" s="224">
        <v>0</v>
      </c>
      <c r="F30" s="224">
        <v>0</v>
      </c>
      <c r="G30" s="224">
        <v>0</v>
      </c>
      <c r="H30" s="224">
        <v>0</v>
      </c>
      <c r="I30" s="224">
        <v>0</v>
      </c>
      <c r="J30" s="224">
        <v>0</v>
      </c>
      <c r="K30" s="224">
        <v>0</v>
      </c>
      <c r="L30" s="224">
        <v>0</v>
      </c>
      <c r="M30" s="224">
        <v>0</v>
      </c>
      <c r="N30" s="224">
        <v>96</v>
      </c>
      <c r="O30" s="224">
        <v>0</v>
      </c>
      <c r="P30" s="224">
        <v>0</v>
      </c>
      <c r="Q30" s="224">
        <v>0</v>
      </c>
      <c r="R30" s="224">
        <v>0</v>
      </c>
      <c r="S30" s="224">
        <v>0</v>
      </c>
      <c r="T30" s="224">
        <v>0</v>
      </c>
      <c r="U30" s="224">
        <v>0</v>
      </c>
      <c r="V30" s="224">
        <v>0</v>
      </c>
      <c r="W30" s="224">
        <v>0</v>
      </c>
      <c r="X30" s="224">
        <v>0</v>
      </c>
      <c r="Y30" s="224">
        <v>0</v>
      </c>
      <c r="Z30" s="224">
        <v>0</v>
      </c>
      <c r="AA30" s="224">
        <v>0</v>
      </c>
      <c r="AB30" s="224">
        <v>0</v>
      </c>
      <c r="AC30" s="224">
        <v>0</v>
      </c>
      <c r="AD30" s="224">
        <v>0</v>
      </c>
      <c r="AE30" s="224">
        <v>0</v>
      </c>
      <c r="AF30" s="224">
        <v>0</v>
      </c>
      <c r="AG30" s="224">
        <v>0</v>
      </c>
      <c r="AH30" s="224">
        <v>0</v>
      </c>
      <c r="AI30" s="224">
        <v>0</v>
      </c>
      <c r="AJ30" s="224">
        <v>0</v>
      </c>
      <c r="AK30" s="224">
        <v>0</v>
      </c>
      <c r="AL30" s="224">
        <v>0</v>
      </c>
      <c r="AM30" s="224">
        <v>0</v>
      </c>
      <c r="AN30" s="224">
        <v>0</v>
      </c>
      <c r="AO30" s="224">
        <v>0</v>
      </c>
      <c r="AP30" s="224">
        <v>0</v>
      </c>
      <c r="AQ30" s="224">
        <v>0</v>
      </c>
      <c r="AR30" s="224">
        <v>0</v>
      </c>
      <c r="AS30" s="224">
        <v>0</v>
      </c>
      <c r="AT30" s="224">
        <v>0</v>
      </c>
      <c r="AU30" s="224">
        <v>0</v>
      </c>
      <c r="AV30" s="224">
        <v>0</v>
      </c>
      <c r="AW30" s="224">
        <v>0</v>
      </c>
      <c r="AX30" s="224">
        <v>0</v>
      </c>
      <c r="AY30" s="224">
        <v>0</v>
      </c>
      <c r="AZ30" s="224">
        <v>0</v>
      </c>
      <c r="BA30" s="224">
        <v>0</v>
      </c>
      <c r="BB30" s="224">
        <v>0</v>
      </c>
      <c r="BC30" s="224">
        <v>0</v>
      </c>
      <c r="BD30" s="224">
        <v>0</v>
      </c>
      <c r="BE30" s="224">
        <v>0</v>
      </c>
      <c r="BF30" s="224">
        <v>0</v>
      </c>
      <c r="BG30" s="224">
        <v>0</v>
      </c>
      <c r="BH30" s="224">
        <v>0</v>
      </c>
      <c r="BI30" s="224">
        <v>0</v>
      </c>
      <c r="BJ30" s="224">
        <v>0</v>
      </c>
      <c r="BK30" s="224">
        <v>0</v>
      </c>
      <c r="BL30" s="224">
        <v>0</v>
      </c>
      <c r="BM30" s="224">
        <v>0</v>
      </c>
      <c r="BN30" s="224">
        <v>0</v>
      </c>
      <c r="BO30" s="224">
        <v>0</v>
      </c>
      <c r="BP30" s="224">
        <v>0</v>
      </c>
      <c r="BQ30" s="224">
        <v>0</v>
      </c>
      <c r="BR30" s="224">
        <v>0</v>
      </c>
      <c r="BS30" s="224">
        <v>0</v>
      </c>
      <c r="BT30" s="224">
        <v>0</v>
      </c>
      <c r="BU30" s="224">
        <v>0</v>
      </c>
      <c r="BV30" s="224">
        <v>0</v>
      </c>
      <c r="BW30" s="224">
        <v>0</v>
      </c>
      <c r="BX30" s="224">
        <v>0</v>
      </c>
      <c r="BY30" s="224">
        <v>0</v>
      </c>
      <c r="BZ30" s="224">
        <v>0</v>
      </c>
      <c r="CA30" s="224">
        <v>0</v>
      </c>
      <c r="CB30" s="224">
        <v>0</v>
      </c>
      <c r="CC30" s="224">
        <v>0</v>
      </c>
      <c r="CD30" s="224">
        <v>0</v>
      </c>
      <c r="CE30" s="224">
        <v>0</v>
      </c>
      <c r="CF30" s="224">
        <v>0</v>
      </c>
      <c r="CG30" s="224">
        <v>0</v>
      </c>
      <c r="CH30" s="224">
        <v>0</v>
      </c>
      <c r="CI30" s="225">
        <v>96</v>
      </c>
      <c r="CJ30" s="272">
        <v>0.0007994803377804427</v>
      </c>
      <c r="CL30" s="290"/>
    </row>
    <row r="31" spans="1:90" ht="15">
      <c r="A31" s="259" t="s">
        <v>51</v>
      </c>
      <c r="B31" s="223">
        <v>0</v>
      </c>
      <c r="C31" s="224">
        <v>0</v>
      </c>
      <c r="D31" s="224">
        <v>0</v>
      </c>
      <c r="E31" s="224">
        <v>0</v>
      </c>
      <c r="F31" s="224">
        <v>0</v>
      </c>
      <c r="G31" s="224">
        <v>0</v>
      </c>
      <c r="H31" s="224">
        <v>0</v>
      </c>
      <c r="I31" s="224">
        <v>0</v>
      </c>
      <c r="J31" s="224">
        <v>2</v>
      </c>
      <c r="K31" s="224">
        <v>0</v>
      </c>
      <c r="L31" s="224">
        <v>0</v>
      </c>
      <c r="M31" s="224">
        <v>0</v>
      </c>
      <c r="N31" s="224">
        <v>21</v>
      </c>
      <c r="O31" s="224">
        <v>272</v>
      </c>
      <c r="P31" s="224">
        <v>0</v>
      </c>
      <c r="Q31" s="224">
        <v>0</v>
      </c>
      <c r="R31" s="224">
        <v>0</v>
      </c>
      <c r="S31" s="224">
        <v>0</v>
      </c>
      <c r="T31" s="224">
        <v>0</v>
      </c>
      <c r="U31" s="224">
        <v>0</v>
      </c>
      <c r="V31" s="224">
        <v>0</v>
      </c>
      <c r="W31" s="224">
        <v>0</v>
      </c>
      <c r="X31" s="224">
        <v>0</v>
      </c>
      <c r="Y31" s="224">
        <v>9</v>
      </c>
      <c r="Z31" s="224">
        <v>0</v>
      </c>
      <c r="AA31" s="224">
        <v>0</v>
      </c>
      <c r="AB31" s="224">
        <v>0</v>
      </c>
      <c r="AC31" s="224">
        <v>0</v>
      </c>
      <c r="AD31" s="224">
        <v>0</v>
      </c>
      <c r="AE31" s="224">
        <v>0</v>
      </c>
      <c r="AF31" s="224">
        <v>0</v>
      </c>
      <c r="AG31" s="224">
        <v>0</v>
      </c>
      <c r="AH31" s="224">
        <v>0</v>
      </c>
      <c r="AI31" s="224">
        <v>0</v>
      </c>
      <c r="AJ31" s="224">
        <v>0</v>
      </c>
      <c r="AK31" s="224">
        <v>0</v>
      </c>
      <c r="AL31" s="224">
        <v>0</v>
      </c>
      <c r="AM31" s="224">
        <v>0</v>
      </c>
      <c r="AN31" s="224">
        <v>5</v>
      </c>
      <c r="AO31" s="224">
        <v>0</v>
      </c>
      <c r="AP31" s="224">
        <v>0</v>
      </c>
      <c r="AQ31" s="224">
        <v>0</v>
      </c>
      <c r="AR31" s="224">
        <v>0</v>
      </c>
      <c r="AS31" s="224">
        <v>0</v>
      </c>
      <c r="AT31" s="224">
        <v>0</v>
      </c>
      <c r="AU31" s="224">
        <v>0</v>
      </c>
      <c r="AV31" s="224">
        <v>0</v>
      </c>
      <c r="AW31" s="224">
        <v>18</v>
      </c>
      <c r="AX31" s="224">
        <v>0</v>
      </c>
      <c r="AY31" s="224">
        <v>0</v>
      </c>
      <c r="AZ31" s="224">
        <v>0</v>
      </c>
      <c r="BA31" s="224">
        <v>0</v>
      </c>
      <c r="BB31" s="224">
        <v>0</v>
      </c>
      <c r="BC31" s="224">
        <v>0</v>
      </c>
      <c r="BD31" s="224">
        <v>0</v>
      </c>
      <c r="BE31" s="224">
        <v>0</v>
      </c>
      <c r="BF31" s="224">
        <v>0</v>
      </c>
      <c r="BG31" s="224">
        <v>0</v>
      </c>
      <c r="BH31" s="224">
        <v>0</v>
      </c>
      <c r="BI31" s="224">
        <v>0</v>
      </c>
      <c r="BJ31" s="224">
        <v>0</v>
      </c>
      <c r="BK31" s="224">
        <v>0</v>
      </c>
      <c r="BL31" s="224">
        <v>3</v>
      </c>
      <c r="BM31" s="224">
        <v>0</v>
      </c>
      <c r="BN31" s="224">
        <v>0</v>
      </c>
      <c r="BO31" s="224">
        <v>0</v>
      </c>
      <c r="BP31" s="224">
        <v>0</v>
      </c>
      <c r="BQ31" s="224">
        <v>0</v>
      </c>
      <c r="BR31" s="224">
        <v>0</v>
      </c>
      <c r="BS31" s="224">
        <v>1</v>
      </c>
      <c r="BT31" s="224">
        <v>0</v>
      </c>
      <c r="BU31" s="224">
        <v>0</v>
      </c>
      <c r="BV31" s="224">
        <v>0</v>
      </c>
      <c r="BW31" s="224">
        <v>0</v>
      </c>
      <c r="BX31" s="224">
        <v>0</v>
      </c>
      <c r="BY31" s="224">
        <v>0</v>
      </c>
      <c r="BZ31" s="224">
        <v>0</v>
      </c>
      <c r="CA31" s="224">
        <v>0</v>
      </c>
      <c r="CB31" s="224">
        <v>0</v>
      </c>
      <c r="CC31" s="224">
        <v>0</v>
      </c>
      <c r="CD31" s="224">
        <v>0</v>
      </c>
      <c r="CE31" s="224">
        <v>0</v>
      </c>
      <c r="CF31" s="224">
        <v>0</v>
      </c>
      <c r="CG31" s="224">
        <v>0</v>
      </c>
      <c r="CH31" s="224">
        <v>0</v>
      </c>
      <c r="CI31" s="225">
        <v>331</v>
      </c>
      <c r="CJ31" s="272">
        <v>0.0027565415813054846</v>
      </c>
      <c r="CL31" s="290"/>
    </row>
    <row r="32" spans="1:90" ht="15">
      <c r="A32" s="259" t="s">
        <v>52</v>
      </c>
      <c r="B32" s="223">
        <v>73</v>
      </c>
      <c r="C32" s="224">
        <v>0</v>
      </c>
      <c r="D32" s="224">
        <v>0</v>
      </c>
      <c r="E32" s="224">
        <v>0</v>
      </c>
      <c r="F32" s="224">
        <v>0</v>
      </c>
      <c r="G32" s="224">
        <v>0</v>
      </c>
      <c r="H32" s="224">
        <v>0</v>
      </c>
      <c r="I32" s="224">
        <v>0</v>
      </c>
      <c r="J32" s="224">
        <v>0</v>
      </c>
      <c r="K32" s="224">
        <v>0</v>
      </c>
      <c r="L32" s="224">
        <v>0</v>
      </c>
      <c r="M32" s="224">
        <v>0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0</v>
      </c>
      <c r="T32" s="224">
        <v>0</v>
      </c>
      <c r="U32" s="224">
        <v>0</v>
      </c>
      <c r="V32" s="224">
        <v>0</v>
      </c>
      <c r="W32" s="224">
        <v>0</v>
      </c>
      <c r="X32" s="224">
        <v>0</v>
      </c>
      <c r="Y32" s="224">
        <v>0</v>
      </c>
      <c r="Z32" s="224">
        <v>0</v>
      </c>
      <c r="AA32" s="224">
        <v>0</v>
      </c>
      <c r="AB32" s="224">
        <v>0</v>
      </c>
      <c r="AC32" s="224">
        <v>0</v>
      </c>
      <c r="AD32" s="224">
        <v>0</v>
      </c>
      <c r="AE32" s="224">
        <v>0</v>
      </c>
      <c r="AF32" s="224">
        <v>0</v>
      </c>
      <c r="AG32" s="224">
        <v>0</v>
      </c>
      <c r="AH32" s="224">
        <v>0</v>
      </c>
      <c r="AI32" s="224">
        <v>0</v>
      </c>
      <c r="AJ32" s="224">
        <v>1</v>
      </c>
      <c r="AK32" s="224">
        <v>0</v>
      </c>
      <c r="AL32" s="224">
        <v>1</v>
      </c>
      <c r="AM32" s="224">
        <v>0</v>
      </c>
      <c r="AN32" s="224">
        <v>0</v>
      </c>
      <c r="AO32" s="224">
        <v>0</v>
      </c>
      <c r="AP32" s="224">
        <v>0</v>
      </c>
      <c r="AQ32" s="224">
        <v>0</v>
      </c>
      <c r="AR32" s="224">
        <v>0</v>
      </c>
      <c r="AS32" s="224">
        <v>0</v>
      </c>
      <c r="AT32" s="224">
        <v>0</v>
      </c>
      <c r="AU32" s="224">
        <v>0</v>
      </c>
      <c r="AV32" s="224">
        <v>0</v>
      </c>
      <c r="AW32" s="224">
        <v>0</v>
      </c>
      <c r="AX32" s="224">
        <v>0</v>
      </c>
      <c r="AY32" s="224">
        <v>0</v>
      </c>
      <c r="AZ32" s="224">
        <v>0</v>
      </c>
      <c r="BA32" s="224">
        <v>0</v>
      </c>
      <c r="BB32" s="224">
        <v>0</v>
      </c>
      <c r="BC32" s="224">
        <v>0</v>
      </c>
      <c r="BD32" s="224">
        <v>0</v>
      </c>
      <c r="BE32" s="224">
        <v>0</v>
      </c>
      <c r="BF32" s="224">
        <v>0</v>
      </c>
      <c r="BG32" s="224">
        <v>0</v>
      </c>
      <c r="BH32" s="224">
        <v>0</v>
      </c>
      <c r="BI32" s="224">
        <v>0</v>
      </c>
      <c r="BJ32" s="224">
        <v>0</v>
      </c>
      <c r="BK32" s="224">
        <v>0</v>
      </c>
      <c r="BL32" s="224">
        <v>0</v>
      </c>
      <c r="BM32" s="224">
        <v>0</v>
      </c>
      <c r="BN32" s="224">
        <v>0</v>
      </c>
      <c r="BO32" s="224">
        <v>0</v>
      </c>
      <c r="BP32" s="224">
        <v>0</v>
      </c>
      <c r="BQ32" s="224">
        <v>0</v>
      </c>
      <c r="BR32" s="224">
        <v>0</v>
      </c>
      <c r="BS32" s="224">
        <v>0</v>
      </c>
      <c r="BT32" s="224">
        <v>0</v>
      </c>
      <c r="BU32" s="224">
        <v>0</v>
      </c>
      <c r="BV32" s="224">
        <v>0</v>
      </c>
      <c r="BW32" s="224">
        <v>0</v>
      </c>
      <c r="BX32" s="224">
        <v>0</v>
      </c>
      <c r="BY32" s="224">
        <v>0</v>
      </c>
      <c r="BZ32" s="224">
        <v>0</v>
      </c>
      <c r="CA32" s="224">
        <v>0</v>
      </c>
      <c r="CB32" s="224">
        <v>0</v>
      </c>
      <c r="CC32" s="224">
        <v>0</v>
      </c>
      <c r="CD32" s="224">
        <v>0</v>
      </c>
      <c r="CE32" s="224">
        <v>0</v>
      </c>
      <c r="CF32" s="224">
        <v>0</v>
      </c>
      <c r="CG32" s="224">
        <v>0</v>
      </c>
      <c r="CH32" s="224">
        <v>0</v>
      </c>
      <c r="CI32" s="225">
        <v>75</v>
      </c>
      <c r="CJ32" s="272">
        <v>0.0006245940138909709</v>
      </c>
      <c r="CL32" s="290"/>
    </row>
    <row r="33" spans="1:90" ht="15">
      <c r="A33" s="259" t="s">
        <v>53</v>
      </c>
      <c r="B33" s="223">
        <v>0</v>
      </c>
      <c r="C33" s="224">
        <v>0</v>
      </c>
      <c r="D33" s="224">
        <v>0</v>
      </c>
      <c r="E33" s="224">
        <v>0</v>
      </c>
      <c r="F33" s="224">
        <v>0</v>
      </c>
      <c r="G33" s="224">
        <v>0</v>
      </c>
      <c r="H33" s="224">
        <v>0</v>
      </c>
      <c r="I33" s="224">
        <v>23</v>
      </c>
      <c r="J33" s="224">
        <v>0</v>
      </c>
      <c r="K33" s="224">
        <v>0</v>
      </c>
      <c r="L33" s="224">
        <v>0</v>
      </c>
      <c r="M33" s="224">
        <v>0</v>
      </c>
      <c r="N33" s="224">
        <v>0</v>
      </c>
      <c r="O33" s="224">
        <v>0</v>
      </c>
      <c r="P33" s="224">
        <v>0</v>
      </c>
      <c r="Q33" s="224">
        <v>0</v>
      </c>
      <c r="R33" s="224">
        <v>0</v>
      </c>
      <c r="S33" s="224">
        <v>0</v>
      </c>
      <c r="T33" s="224">
        <v>0</v>
      </c>
      <c r="U33" s="224">
        <v>0</v>
      </c>
      <c r="V33" s="224">
        <v>0</v>
      </c>
      <c r="W33" s="224">
        <v>0</v>
      </c>
      <c r="X33" s="224">
        <v>0</v>
      </c>
      <c r="Y33" s="224">
        <v>0</v>
      </c>
      <c r="Z33" s="224">
        <v>0</v>
      </c>
      <c r="AA33" s="224">
        <v>0</v>
      </c>
      <c r="AB33" s="224">
        <v>0</v>
      </c>
      <c r="AC33" s="224">
        <v>0</v>
      </c>
      <c r="AD33" s="224">
        <v>0</v>
      </c>
      <c r="AE33" s="224">
        <v>0</v>
      </c>
      <c r="AF33" s="224">
        <v>0</v>
      </c>
      <c r="AG33" s="224">
        <v>0</v>
      </c>
      <c r="AH33" s="224">
        <v>0</v>
      </c>
      <c r="AI33" s="224">
        <v>0</v>
      </c>
      <c r="AJ33" s="224">
        <v>0</v>
      </c>
      <c r="AK33" s="224">
        <v>0</v>
      </c>
      <c r="AL33" s="224">
        <v>0</v>
      </c>
      <c r="AM33" s="224">
        <v>0</v>
      </c>
      <c r="AN33" s="224">
        <v>0</v>
      </c>
      <c r="AO33" s="224">
        <v>0</v>
      </c>
      <c r="AP33" s="224">
        <v>0</v>
      </c>
      <c r="AQ33" s="224">
        <v>0</v>
      </c>
      <c r="AR33" s="224">
        <v>0</v>
      </c>
      <c r="AS33" s="224">
        <v>0</v>
      </c>
      <c r="AT33" s="224">
        <v>0</v>
      </c>
      <c r="AU33" s="224">
        <v>0</v>
      </c>
      <c r="AV33" s="224">
        <v>0</v>
      </c>
      <c r="AW33" s="224">
        <v>0</v>
      </c>
      <c r="AX33" s="224">
        <v>0</v>
      </c>
      <c r="AY33" s="224">
        <v>0</v>
      </c>
      <c r="AZ33" s="224">
        <v>0</v>
      </c>
      <c r="BA33" s="224">
        <v>0</v>
      </c>
      <c r="BB33" s="224">
        <v>0</v>
      </c>
      <c r="BC33" s="224">
        <v>0</v>
      </c>
      <c r="BD33" s="224">
        <v>0</v>
      </c>
      <c r="BE33" s="224">
        <v>0</v>
      </c>
      <c r="BF33" s="224">
        <v>0</v>
      </c>
      <c r="BG33" s="224">
        <v>0</v>
      </c>
      <c r="BH33" s="224">
        <v>0</v>
      </c>
      <c r="BI33" s="224">
        <v>0</v>
      </c>
      <c r="BJ33" s="224">
        <v>0</v>
      </c>
      <c r="BK33" s="224">
        <v>0</v>
      </c>
      <c r="BL33" s="224">
        <v>0</v>
      </c>
      <c r="BM33" s="224">
        <v>0</v>
      </c>
      <c r="BN33" s="224">
        <v>0</v>
      </c>
      <c r="BO33" s="224">
        <v>0</v>
      </c>
      <c r="BP33" s="224">
        <v>0</v>
      </c>
      <c r="BQ33" s="224">
        <v>0</v>
      </c>
      <c r="BR33" s="224">
        <v>0</v>
      </c>
      <c r="BS33" s="224">
        <v>0</v>
      </c>
      <c r="BT33" s="224">
        <v>0</v>
      </c>
      <c r="BU33" s="224">
        <v>0</v>
      </c>
      <c r="BV33" s="224">
        <v>0</v>
      </c>
      <c r="BW33" s="224">
        <v>0</v>
      </c>
      <c r="BX33" s="224">
        <v>0</v>
      </c>
      <c r="BY33" s="224">
        <v>0</v>
      </c>
      <c r="BZ33" s="224">
        <v>0</v>
      </c>
      <c r="CA33" s="224">
        <v>0</v>
      </c>
      <c r="CB33" s="224">
        <v>0</v>
      </c>
      <c r="CC33" s="224">
        <v>0</v>
      </c>
      <c r="CD33" s="224">
        <v>0</v>
      </c>
      <c r="CE33" s="224">
        <v>0</v>
      </c>
      <c r="CF33" s="224">
        <v>0</v>
      </c>
      <c r="CG33" s="224">
        <v>0</v>
      </c>
      <c r="CH33" s="224">
        <v>0</v>
      </c>
      <c r="CI33" s="225">
        <v>23</v>
      </c>
      <c r="CJ33" s="272">
        <v>0.00019154216425989773</v>
      </c>
      <c r="CL33" s="290"/>
    </row>
    <row r="34" spans="1:90" ht="15">
      <c r="A34" s="259" t="s">
        <v>54</v>
      </c>
      <c r="B34" s="223">
        <v>0</v>
      </c>
      <c r="C34" s="224">
        <v>0</v>
      </c>
      <c r="D34" s="224">
        <v>0</v>
      </c>
      <c r="E34" s="224">
        <v>0</v>
      </c>
      <c r="F34" s="224">
        <v>0</v>
      </c>
      <c r="G34" s="224">
        <v>0</v>
      </c>
      <c r="H34" s="224">
        <v>0</v>
      </c>
      <c r="I34" s="224">
        <v>0</v>
      </c>
      <c r="J34" s="224">
        <v>0</v>
      </c>
      <c r="K34" s="224">
        <v>0</v>
      </c>
      <c r="L34" s="224">
        <v>0</v>
      </c>
      <c r="M34" s="224">
        <v>0</v>
      </c>
      <c r="N34" s="224">
        <v>265</v>
      </c>
      <c r="O34" s="224">
        <v>4</v>
      </c>
      <c r="P34" s="224">
        <v>0</v>
      </c>
      <c r="Q34" s="224">
        <v>0</v>
      </c>
      <c r="R34" s="224">
        <v>6</v>
      </c>
      <c r="S34" s="224">
        <v>0</v>
      </c>
      <c r="T34" s="224">
        <v>0</v>
      </c>
      <c r="U34" s="224">
        <v>0</v>
      </c>
      <c r="V34" s="224">
        <v>0</v>
      </c>
      <c r="W34" s="224">
        <v>0</v>
      </c>
      <c r="X34" s="224">
        <v>0</v>
      </c>
      <c r="Y34" s="224">
        <v>0</v>
      </c>
      <c r="Z34" s="224">
        <v>0</v>
      </c>
      <c r="AA34" s="224">
        <v>0</v>
      </c>
      <c r="AB34" s="224">
        <v>0</v>
      </c>
      <c r="AC34" s="224">
        <v>9</v>
      </c>
      <c r="AD34" s="224">
        <v>0</v>
      </c>
      <c r="AE34" s="224">
        <v>0</v>
      </c>
      <c r="AF34" s="224">
        <v>0</v>
      </c>
      <c r="AG34" s="224">
        <v>0</v>
      </c>
      <c r="AH34" s="224">
        <v>0</v>
      </c>
      <c r="AI34" s="224">
        <v>0</v>
      </c>
      <c r="AJ34" s="224">
        <v>0</v>
      </c>
      <c r="AK34" s="224">
        <v>0</v>
      </c>
      <c r="AL34" s="224">
        <v>0</v>
      </c>
      <c r="AM34" s="224">
        <v>0</v>
      </c>
      <c r="AN34" s="224">
        <v>7</v>
      </c>
      <c r="AO34" s="224">
        <v>0</v>
      </c>
      <c r="AP34" s="224">
        <v>0</v>
      </c>
      <c r="AQ34" s="224">
        <v>0</v>
      </c>
      <c r="AR34" s="224">
        <v>0</v>
      </c>
      <c r="AS34" s="224">
        <v>0</v>
      </c>
      <c r="AT34" s="224">
        <v>0</v>
      </c>
      <c r="AU34" s="224">
        <v>0</v>
      </c>
      <c r="AV34" s="224">
        <v>0</v>
      </c>
      <c r="AW34" s="224">
        <v>0</v>
      </c>
      <c r="AX34" s="224">
        <v>0</v>
      </c>
      <c r="AY34" s="224">
        <v>0</v>
      </c>
      <c r="AZ34" s="224">
        <v>0</v>
      </c>
      <c r="BA34" s="224">
        <v>0</v>
      </c>
      <c r="BB34" s="224">
        <v>0</v>
      </c>
      <c r="BC34" s="224">
        <v>0</v>
      </c>
      <c r="BD34" s="224">
        <v>0</v>
      </c>
      <c r="BE34" s="224">
        <v>0</v>
      </c>
      <c r="BF34" s="224">
        <v>0</v>
      </c>
      <c r="BG34" s="224">
        <v>0</v>
      </c>
      <c r="BH34" s="224">
        <v>0</v>
      </c>
      <c r="BI34" s="224">
        <v>0</v>
      </c>
      <c r="BJ34" s="224">
        <v>0</v>
      </c>
      <c r="BK34" s="224">
        <v>9</v>
      </c>
      <c r="BL34" s="224">
        <v>0</v>
      </c>
      <c r="BM34" s="224">
        <v>0</v>
      </c>
      <c r="BN34" s="224">
        <v>0</v>
      </c>
      <c r="BO34" s="224">
        <v>0</v>
      </c>
      <c r="BP34" s="224">
        <v>0</v>
      </c>
      <c r="BQ34" s="224">
        <v>0</v>
      </c>
      <c r="BR34" s="224">
        <v>0</v>
      </c>
      <c r="BS34" s="224">
        <v>3</v>
      </c>
      <c r="BT34" s="224">
        <v>0</v>
      </c>
      <c r="BU34" s="224">
        <v>0</v>
      </c>
      <c r="BV34" s="224">
        <v>0</v>
      </c>
      <c r="BW34" s="224">
        <v>0</v>
      </c>
      <c r="BX34" s="224">
        <v>0</v>
      </c>
      <c r="BY34" s="224">
        <v>0</v>
      </c>
      <c r="BZ34" s="224">
        <v>0</v>
      </c>
      <c r="CA34" s="224">
        <v>0</v>
      </c>
      <c r="CB34" s="224">
        <v>0</v>
      </c>
      <c r="CC34" s="224">
        <v>0</v>
      </c>
      <c r="CD34" s="224">
        <v>0</v>
      </c>
      <c r="CE34" s="224">
        <v>0</v>
      </c>
      <c r="CF34" s="224">
        <v>0</v>
      </c>
      <c r="CG34" s="224">
        <v>0</v>
      </c>
      <c r="CH34" s="224">
        <v>0</v>
      </c>
      <c r="CI34" s="225">
        <v>303</v>
      </c>
      <c r="CJ34" s="272">
        <v>0.0025233598161195224</v>
      </c>
      <c r="CL34" s="290"/>
    </row>
    <row r="35" spans="1:90" ht="15">
      <c r="A35" s="259" t="s">
        <v>55</v>
      </c>
      <c r="B35" s="223">
        <v>0</v>
      </c>
      <c r="C35" s="224">
        <v>0</v>
      </c>
      <c r="D35" s="224">
        <v>0</v>
      </c>
      <c r="E35" s="224">
        <v>0</v>
      </c>
      <c r="F35" s="224">
        <v>0</v>
      </c>
      <c r="G35" s="224">
        <v>0</v>
      </c>
      <c r="H35" s="224">
        <v>0</v>
      </c>
      <c r="I35" s="224">
        <v>0</v>
      </c>
      <c r="J35" s="224">
        <v>0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4">
        <v>0</v>
      </c>
      <c r="R35" s="224">
        <v>0</v>
      </c>
      <c r="S35" s="224">
        <v>0</v>
      </c>
      <c r="T35" s="224">
        <v>0</v>
      </c>
      <c r="U35" s="224">
        <v>0</v>
      </c>
      <c r="V35" s="224">
        <v>0</v>
      </c>
      <c r="W35" s="224">
        <v>0</v>
      </c>
      <c r="X35" s="224">
        <v>0</v>
      </c>
      <c r="Y35" s="224">
        <v>0</v>
      </c>
      <c r="Z35" s="224">
        <v>0</v>
      </c>
      <c r="AA35" s="224">
        <v>0</v>
      </c>
      <c r="AB35" s="224">
        <v>0</v>
      </c>
      <c r="AC35" s="224">
        <v>0</v>
      </c>
      <c r="AD35" s="224">
        <v>0</v>
      </c>
      <c r="AE35" s="224">
        <v>0</v>
      </c>
      <c r="AF35" s="224">
        <v>0</v>
      </c>
      <c r="AG35" s="224">
        <v>0</v>
      </c>
      <c r="AH35" s="224">
        <v>0</v>
      </c>
      <c r="AI35" s="224">
        <v>0</v>
      </c>
      <c r="AJ35" s="224">
        <v>0</v>
      </c>
      <c r="AK35" s="224">
        <v>0</v>
      </c>
      <c r="AL35" s="224">
        <v>0</v>
      </c>
      <c r="AM35" s="224">
        <v>0</v>
      </c>
      <c r="AN35" s="224">
        <v>4</v>
      </c>
      <c r="AO35" s="224">
        <v>0</v>
      </c>
      <c r="AP35" s="224">
        <v>0</v>
      </c>
      <c r="AQ35" s="224">
        <v>13</v>
      </c>
      <c r="AR35" s="224">
        <v>0</v>
      </c>
      <c r="AS35" s="224">
        <v>14</v>
      </c>
      <c r="AT35" s="224">
        <v>0</v>
      </c>
      <c r="AU35" s="224">
        <v>0</v>
      </c>
      <c r="AV35" s="224">
        <v>0</v>
      </c>
      <c r="AW35" s="224">
        <v>0</v>
      </c>
      <c r="AX35" s="224">
        <v>0</v>
      </c>
      <c r="AY35" s="224">
        <v>0</v>
      </c>
      <c r="AZ35" s="224">
        <v>0</v>
      </c>
      <c r="BA35" s="224">
        <v>0</v>
      </c>
      <c r="BB35" s="224">
        <v>0</v>
      </c>
      <c r="BC35" s="224">
        <v>0</v>
      </c>
      <c r="BD35" s="224">
        <v>0</v>
      </c>
      <c r="BE35" s="224">
        <v>0</v>
      </c>
      <c r="BF35" s="224">
        <v>0</v>
      </c>
      <c r="BG35" s="224">
        <v>0</v>
      </c>
      <c r="BH35" s="224">
        <v>0</v>
      </c>
      <c r="BI35" s="224">
        <v>0</v>
      </c>
      <c r="BJ35" s="224">
        <v>0</v>
      </c>
      <c r="BK35" s="224">
        <v>0</v>
      </c>
      <c r="BL35" s="224">
        <v>0</v>
      </c>
      <c r="BM35" s="224">
        <v>0</v>
      </c>
      <c r="BN35" s="224">
        <v>0</v>
      </c>
      <c r="BO35" s="224">
        <v>0</v>
      </c>
      <c r="BP35" s="224">
        <v>0</v>
      </c>
      <c r="BQ35" s="224">
        <v>0</v>
      </c>
      <c r="BR35" s="224">
        <v>0</v>
      </c>
      <c r="BS35" s="224">
        <v>0</v>
      </c>
      <c r="BT35" s="224">
        <v>0</v>
      </c>
      <c r="BU35" s="224">
        <v>0</v>
      </c>
      <c r="BV35" s="224">
        <v>0</v>
      </c>
      <c r="BW35" s="224">
        <v>0</v>
      </c>
      <c r="BX35" s="224">
        <v>0</v>
      </c>
      <c r="BY35" s="224">
        <v>0</v>
      </c>
      <c r="BZ35" s="224">
        <v>1</v>
      </c>
      <c r="CA35" s="224">
        <v>0</v>
      </c>
      <c r="CB35" s="224">
        <v>0</v>
      </c>
      <c r="CC35" s="224">
        <v>0</v>
      </c>
      <c r="CD35" s="224">
        <v>0</v>
      </c>
      <c r="CE35" s="224">
        <v>0</v>
      </c>
      <c r="CF35" s="224">
        <v>0</v>
      </c>
      <c r="CG35" s="224">
        <v>0</v>
      </c>
      <c r="CH35" s="224">
        <v>0</v>
      </c>
      <c r="CI35" s="225">
        <v>32</v>
      </c>
      <c r="CJ35" s="272">
        <v>0.0002664934459268142</v>
      </c>
      <c r="CL35" s="290"/>
    </row>
    <row r="36" spans="1:90" ht="15">
      <c r="A36" s="259" t="s">
        <v>56</v>
      </c>
      <c r="B36" s="223">
        <v>7</v>
      </c>
      <c r="C36" s="224">
        <v>3</v>
      </c>
      <c r="D36" s="224">
        <v>0</v>
      </c>
      <c r="E36" s="224">
        <v>0</v>
      </c>
      <c r="F36" s="224">
        <v>0</v>
      </c>
      <c r="G36" s="224">
        <v>0</v>
      </c>
      <c r="H36" s="224">
        <v>0</v>
      </c>
      <c r="I36" s="224">
        <v>0</v>
      </c>
      <c r="J36" s="224">
        <v>0</v>
      </c>
      <c r="K36" s="224">
        <v>0</v>
      </c>
      <c r="L36" s="224">
        <v>0</v>
      </c>
      <c r="M36" s="224">
        <v>0</v>
      </c>
      <c r="N36" s="224">
        <v>0</v>
      </c>
      <c r="O36" s="224">
        <v>0</v>
      </c>
      <c r="P36" s="224">
        <v>0</v>
      </c>
      <c r="Q36" s="224">
        <v>0</v>
      </c>
      <c r="R36" s="224">
        <v>0</v>
      </c>
      <c r="S36" s="224">
        <v>0</v>
      </c>
      <c r="T36" s="224">
        <v>2</v>
      </c>
      <c r="U36" s="224">
        <v>0</v>
      </c>
      <c r="V36" s="224">
        <v>0</v>
      </c>
      <c r="W36" s="224">
        <v>0</v>
      </c>
      <c r="X36" s="224">
        <v>0</v>
      </c>
      <c r="Y36" s="224">
        <v>1</v>
      </c>
      <c r="Z36" s="224">
        <v>0</v>
      </c>
      <c r="AA36" s="224">
        <v>0</v>
      </c>
      <c r="AB36" s="224">
        <v>0</v>
      </c>
      <c r="AC36" s="224">
        <v>0</v>
      </c>
      <c r="AD36" s="224">
        <v>1</v>
      </c>
      <c r="AE36" s="224">
        <v>0</v>
      </c>
      <c r="AF36" s="224">
        <v>0</v>
      </c>
      <c r="AG36" s="224">
        <v>0</v>
      </c>
      <c r="AH36" s="224">
        <v>216</v>
      </c>
      <c r="AI36" s="224">
        <v>1</v>
      </c>
      <c r="AJ36" s="224">
        <v>3</v>
      </c>
      <c r="AK36" s="224">
        <v>4</v>
      </c>
      <c r="AL36" s="224">
        <v>34</v>
      </c>
      <c r="AM36" s="224">
        <v>14</v>
      </c>
      <c r="AN36" s="224">
        <v>94</v>
      </c>
      <c r="AO36" s="224">
        <v>5</v>
      </c>
      <c r="AP36" s="224">
        <v>3675</v>
      </c>
      <c r="AQ36" s="224">
        <v>1</v>
      </c>
      <c r="AR36" s="224">
        <v>1</v>
      </c>
      <c r="AS36" s="224">
        <v>1721</v>
      </c>
      <c r="AT36" s="224">
        <v>184</v>
      </c>
      <c r="AU36" s="224">
        <v>0</v>
      </c>
      <c r="AV36" s="224">
        <v>0</v>
      </c>
      <c r="AW36" s="224">
        <v>0</v>
      </c>
      <c r="AX36" s="224">
        <v>0</v>
      </c>
      <c r="AY36" s="224">
        <v>0</v>
      </c>
      <c r="AZ36" s="224">
        <v>0</v>
      </c>
      <c r="BA36" s="224">
        <v>0</v>
      </c>
      <c r="BB36" s="224">
        <v>1</v>
      </c>
      <c r="BC36" s="224">
        <v>3</v>
      </c>
      <c r="BD36" s="224">
        <v>0</v>
      </c>
      <c r="BE36" s="224">
        <v>0</v>
      </c>
      <c r="BF36" s="224">
        <v>2</v>
      </c>
      <c r="BG36" s="224">
        <v>0</v>
      </c>
      <c r="BH36" s="224">
        <v>1</v>
      </c>
      <c r="BI36" s="224">
        <v>0</v>
      </c>
      <c r="BJ36" s="224">
        <v>0</v>
      </c>
      <c r="BK36" s="224">
        <v>1</v>
      </c>
      <c r="BL36" s="224">
        <v>0</v>
      </c>
      <c r="BM36" s="224">
        <v>0</v>
      </c>
      <c r="BN36" s="224">
        <v>8</v>
      </c>
      <c r="BO36" s="224">
        <v>0</v>
      </c>
      <c r="BP36" s="224">
        <v>8</v>
      </c>
      <c r="BQ36" s="224">
        <v>0</v>
      </c>
      <c r="BR36" s="224">
        <v>13</v>
      </c>
      <c r="BS36" s="224">
        <v>20</v>
      </c>
      <c r="BT36" s="224">
        <v>0</v>
      </c>
      <c r="BU36" s="224">
        <v>0</v>
      </c>
      <c r="BV36" s="224">
        <v>0</v>
      </c>
      <c r="BW36" s="224">
        <v>0</v>
      </c>
      <c r="BX36" s="224">
        <v>3</v>
      </c>
      <c r="BY36" s="224">
        <v>0</v>
      </c>
      <c r="BZ36" s="224">
        <v>0</v>
      </c>
      <c r="CA36" s="224">
        <v>0</v>
      </c>
      <c r="CB36" s="224">
        <v>0</v>
      </c>
      <c r="CC36" s="224">
        <v>1</v>
      </c>
      <c r="CD36" s="224">
        <v>4</v>
      </c>
      <c r="CE36" s="224">
        <v>1</v>
      </c>
      <c r="CF36" s="224">
        <v>0</v>
      </c>
      <c r="CG36" s="224">
        <v>0</v>
      </c>
      <c r="CH36" s="224">
        <v>0</v>
      </c>
      <c r="CI36" s="225">
        <v>6033</v>
      </c>
      <c r="CJ36" s="272">
        <v>0.0502423424773897</v>
      </c>
      <c r="CL36" s="290"/>
    </row>
    <row r="37" spans="1:90" ht="15">
      <c r="A37" s="259" t="s">
        <v>57</v>
      </c>
      <c r="B37" s="223">
        <v>0</v>
      </c>
      <c r="C37" s="224">
        <v>0</v>
      </c>
      <c r="D37" s="224">
        <v>0</v>
      </c>
      <c r="E37" s="224">
        <v>1</v>
      </c>
      <c r="F37" s="224">
        <v>0</v>
      </c>
      <c r="G37" s="224">
        <v>0</v>
      </c>
      <c r="H37" s="224">
        <v>0</v>
      </c>
      <c r="I37" s="224">
        <v>0</v>
      </c>
      <c r="J37" s="224">
        <v>13</v>
      </c>
      <c r="K37" s="224">
        <v>0</v>
      </c>
      <c r="L37" s="224">
        <v>0</v>
      </c>
      <c r="M37" s="224">
        <v>3</v>
      </c>
      <c r="N37" s="224">
        <v>1</v>
      </c>
      <c r="O37" s="224">
        <v>0</v>
      </c>
      <c r="P37" s="224">
        <v>0</v>
      </c>
      <c r="Q37" s="224">
        <v>0</v>
      </c>
      <c r="R37" s="224">
        <v>0</v>
      </c>
      <c r="S37" s="224">
        <v>0</v>
      </c>
      <c r="T37" s="224">
        <v>1</v>
      </c>
      <c r="U37" s="224">
        <v>0</v>
      </c>
      <c r="V37" s="224">
        <v>0</v>
      </c>
      <c r="W37" s="224">
        <v>0</v>
      </c>
      <c r="X37" s="224">
        <v>0</v>
      </c>
      <c r="Y37" s="224">
        <v>0</v>
      </c>
      <c r="Z37" s="224">
        <v>0</v>
      </c>
      <c r="AA37" s="224">
        <v>0</v>
      </c>
      <c r="AB37" s="224">
        <v>0</v>
      </c>
      <c r="AC37" s="224">
        <v>0</v>
      </c>
      <c r="AD37" s="224">
        <v>0</v>
      </c>
      <c r="AE37" s="224">
        <v>0</v>
      </c>
      <c r="AF37" s="224">
        <v>0</v>
      </c>
      <c r="AG37" s="224">
        <v>0</v>
      </c>
      <c r="AH37" s="224">
        <v>246</v>
      </c>
      <c r="AI37" s="224">
        <v>11</v>
      </c>
      <c r="AJ37" s="224">
        <v>1</v>
      </c>
      <c r="AK37" s="224">
        <v>1</v>
      </c>
      <c r="AL37" s="224">
        <v>1</v>
      </c>
      <c r="AM37" s="224">
        <v>0</v>
      </c>
      <c r="AN37" s="224">
        <v>70</v>
      </c>
      <c r="AO37" s="224">
        <v>1</v>
      </c>
      <c r="AP37" s="224">
        <v>0</v>
      </c>
      <c r="AQ37" s="224">
        <v>0</v>
      </c>
      <c r="AR37" s="224">
        <v>0</v>
      </c>
      <c r="AS37" s="224">
        <v>0</v>
      </c>
      <c r="AT37" s="224">
        <v>0</v>
      </c>
      <c r="AU37" s="224">
        <v>0</v>
      </c>
      <c r="AV37" s="224">
        <v>0</v>
      </c>
      <c r="AW37" s="224">
        <v>0</v>
      </c>
      <c r="AX37" s="224">
        <v>0</v>
      </c>
      <c r="AY37" s="224">
        <v>0</v>
      </c>
      <c r="AZ37" s="224">
        <v>0</v>
      </c>
      <c r="BA37" s="224">
        <v>0</v>
      </c>
      <c r="BB37" s="224">
        <v>0</v>
      </c>
      <c r="BC37" s="224">
        <v>0</v>
      </c>
      <c r="BD37" s="224">
        <v>0</v>
      </c>
      <c r="BE37" s="224">
        <v>0</v>
      </c>
      <c r="BF37" s="224">
        <v>0</v>
      </c>
      <c r="BG37" s="224">
        <v>0</v>
      </c>
      <c r="BH37" s="224">
        <v>0</v>
      </c>
      <c r="BI37" s="224">
        <v>1</v>
      </c>
      <c r="BJ37" s="224">
        <v>0</v>
      </c>
      <c r="BK37" s="224">
        <v>0</v>
      </c>
      <c r="BL37" s="224">
        <v>0</v>
      </c>
      <c r="BM37" s="224">
        <v>0</v>
      </c>
      <c r="BN37" s="224">
        <v>0</v>
      </c>
      <c r="BO37" s="224">
        <v>0</v>
      </c>
      <c r="BP37" s="224">
        <v>0</v>
      </c>
      <c r="BQ37" s="224">
        <v>0</v>
      </c>
      <c r="BR37" s="224">
        <v>0</v>
      </c>
      <c r="BS37" s="224">
        <v>0</v>
      </c>
      <c r="BT37" s="224">
        <v>0</v>
      </c>
      <c r="BU37" s="224">
        <v>0</v>
      </c>
      <c r="BV37" s="224">
        <v>0</v>
      </c>
      <c r="BW37" s="224">
        <v>0</v>
      </c>
      <c r="BX37" s="224">
        <v>1</v>
      </c>
      <c r="BY37" s="224">
        <v>0</v>
      </c>
      <c r="BZ37" s="224">
        <v>0</v>
      </c>
      <c r="CA37" s="224">
        <v>0</v>
      </c>
      <c r="CB37" s="224">
        <v>0</v>
      </c>
      <c r="CC37" s="224">
        <v>0</v>
      </c>
      <c r="CD37" s="224">
        <v>0</v>
      </c>
      <c r="CE37" s="224">
        <v>0</v>
      </c>
      <c r="CF37" s="224">
        <v>0</v>
      </c>
      <c r="CG37" s="224">
        <v>0</v>
      </c>
      <c r="CH37" s="224">
        <v>0</v>
      </c>
      <c r="CI37" s="225">
        <v>352</v>
      </c>
      <c r="CJ37" s="272">
        <v>0.0029314279051949567</v>
      </c>
      <c r="CL37" s="290"/>
    </row>
    <row r="38" spans="1:90" ht="15">
      <c r="A38" s="259" t="s">
        <v>58</v>
      </c>
      <c r="B38" s="223">
        <v>0</v>
      </c>
      <c r="C38" s="224">
        <v>0</v>
      </c>
      <c r="D38" s="224">
        <v>11</v>
      </c>
      <c r="E38" s="224">
        <v>0</v>
      </c>
      <c r="F38" s="224">
        <v>0</v>
      </c>
      <c r="G38" s="224">
        <v>11</v>
      </c>
      <c r="H38" s="224">
        <v>0</v>
      </c>
      <c r="I38" s="224">
        <v>0</v>
      </c>
      <c r="J38" s="224">
        <v>0</v>
      </c>
      <c r="K38" s="224">
        <v>0</v>
      </c>
      <c r="L38" s="224">
        <v>0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4">
        <v>0</v>
      </c>
      <c r="S38" s="224">
        <v>0</v>
      </c>
      <c r="T38" s="224">
        <v>0</v>
      </c>
      <c r="U38" s="224">
        <v>0</v>
      </c>
      <c r="V38" s="224">
        <v>0</v>
      </c>
      <c r="W38" s="224">
        <v>0</v>
      </c>
      <c r="X38" s="224">
        <v>0</v>
      </c>
      <c r="Y38" s="224">
        <v>0</v>
      </c>
      <c r="Z38" s="224">
        <v>0</v>
      </c>
      <c r="AA38" s="224">
        <v>0</v>
      </c>
      <c r="AB38" s="224">
        <v>0</v>
      </c>
      <c r="AC38" s="224">
        <v>0</v>
      </c>
      <c r="AD38" s="224">
        <v>0</v>
      </c>
      <c r="AE38" s="224">
        <v>0</v>
      </c>
      <c r="AF38" s="224">
        <v>0</v>
      </c>
      <c r="AG38" s="224">
        <v>0</v>
      </c>
      <c r="AH38" s="224">
        <v>0</v>
      </c>
      <c r="AI38" s="224">
        <v>0</v>
      </c>
      <c r="AJ38" s="224">
        <v>0</v>
      </c>
      <c r="AK38" s="224">
        <v>0</v>
      </c>
      <c r="AL38" s="224">
        <v>0</v>
      </c>
      <c r="AM38" s="224">
        <v>0</v>
      </c>
      <c r="AN38" s="224">
        <v>11</v>
      </c>
      <c r="AO38" s="224">
        <v>4</v>
      </c>
      <c r="AP38" s="224">
        <v>0</v>
      </c>
      <c r="AQ38" s="224">
        <v>0</v>
      </c>
      <c r="AR38" s="224">
        <v>0</v>
      </c>
      <c r="AS38" s="224">
        <v>1</v>
      </c>
      <c r="AT38" s="224">
        <v>0</v>
      </c>
      <c r="AU38" s="224">
        <v>0</v>
      </c>
      <c r="AV38" s="224">
        <v>0</v>
      </c>
      <c r="AW38" s="224">
        <v>0</v>
      </c>
      <c r="AX38" s="224">
        <v>0</v>
      </c>
      <c r="AY38" s="224">
        <v>0</v>
      </c>
      <c r="AZ38" s="224">
        <v>0</v>
      </c>
      <c r="BA38" s="224">
        <v>0</v>
      </c>
      <c r="BB38" s="224">
        <v>0</v>
      </c>
      <c r="BC38" s="224">
        <v>0</v>
      </c>
      <c r="BD38" s="224">
        <v>0</v>
      </c>
      <c r="BE38" s="224">
        <v>0</v>
      </c>
      <c r="BF38" s="224">
        <v>0</v>
      </c>
      <c r="BG38" s="224">
        <v>0</v>
      </c>
      <c r="BH38" s="224">
        <v>0</v>
      </c>
      <c r="BI38" s="224">
        <v>0</v>
      </c>
      <c r="BJ38" s="224">
        <v>0</v>
      </c>
      <c r="BK38" s="224">
        <v>0</v>
      </c>
      <c r="BL38" s="224">
        <v>0</v>
      </c>
      <c r="BM38" s="224">
        <v>0</v>
      </c>
      <c r="BN38" s="224">
        <v>0</v>
      </c>
      <c r="BO38" s="224">
        <v>0</v>
      </c>
      <c r="BP38" s="224">
        <v>0</v>
      </c>
      <c r="BQ38" s="224">
        <v>0</v>
      </c>
      <c r="BR38" s="224">
        <v>0</v>
      </c>
      <c r="BS38" s="224">
        <v>0</v>
      </c>
      <c r="BT38" s="224">
        <v>0</v>
      </c>
      <c r="BU38" s="224">
        <v>0</v>
      </c>
      <c r="BV38" s="224">
        <v>0</v>
      </c>
      <c r="BW38" s="224">
        <v>0</v>
      </c>
      <c r="BX38" s="224">
        <v>0</v>
      </c>
      <c r="BY38" s="224">
        <v>0</v>
      </c>
      <c r="BZ38" s="224">
        <v>0</v>
      </c>
      <c r="CA38" s="224">
        <v>0</v>
      </c>
      <c r="CB38" s="224">
        <v>0</v>
      </c>
      <c r="CC38" s="224">
        <v>0</v>
      </c>
      <c r="CD38" s="224">
        <v>0</v>
      </c>
      <c r="CE38" s="224">
        <v>0</v>
      </c>
      <c r="CF38" s="224">
        <v>0</v>
      </c>
      <c r="CG38" s="224">
        <v>0</v>
      </c>
      <c r="CH38" s="224">
        <v>0</v>
      </c>
      <c r="CI38" s="225">
        <v>38</v>
      </c>
      <c r="CJ38" s="272">
        <v>0.0003164609670380919</v>
      </c>
      <c r="CL38" s="290"/>
    </row>
    <row r="39" spans="1:90" ht="15">
      <c r="A39" s="259" t="s">
        <v>59</v>
      </c>
      <c r="B39" s="223">
        <v>177</v>
      </c>
      <c r="C39" s="224">
        <v>0</v>
      </c>
      <c r="D39" s="224">
        <v>1</v>
      </c>
      <c r="E39" s="224">
        <v>0</v>
      </c>
      <c r="F39" s="224">
        <v>0</v>
      </c>
      <c r="G39" s="224">
        <v>3</v>
      </c>
      <c r="H39" s="224">
        <v>0</v>
      </c>
      <c r="I39" s="224">
        <v>0</v>
      </c>
      <c r="J39" s="224">
        <v>8</v>
      </c>
      <c r="K39" s="224">
        <v>1</v>
      </c>
      <c r="L39" s="224">
        <v>0</v>
      </c>
      <c r="M39" s="224">
        <v>0</v>
      </c>
      <c r="N39" s="224">
        <v>0</v>
      </c>
      <c r="O39" s="224">
        <v>0</v>
      </c>
      <c r="P39" s="224">
        <v>0</v>
      </c>
      <c r="Q39" s="224">
        <v>0</v>
      </c>
      <c r="R39" s="224">
        <v>0</v>
      </c>
      <c r="S39" s="224">
        <v>0</v>
      </c>
      <c r="T39" s="224">
        <v>0</v>
      </c>
      <c r="U39" s="224">
        <v>0</v>
      </c>
      <c r="V39" s="224">
        <v>0</v>
      </c>
      <c r="W39" s="224">
        <v>0</v>
      </c>
      <c r="X39" s="224">
        <v>0</v>
      </c>
      <c r="Y39" s="224">
        <v>0</v>
      </c>
      <c r="Z39" s="224">
        <v>0</v>
      </c>
      <c r="AA39" s="224">
        <v>0</v>
      </c>
      <c r="AB39" s="224">
        <v>0</v>
      </c>
      <c r="AC39" s="224">
        <v>0</v>
      </c>
      <c r="AD39" s="224">
        <v>0</v>
      </c>
      <c r="AE39" s="224">
        <v>0</v>
      </c>
      <c r="AF39" s="224">
        <v>0</v>
      </c>
      <c r="AG39" s="224">
        <v>0</v>
      </c>
      <c r="AH39" s="224">
        <v>1</v>
      </c>
      <c r="AI39" s="224">
        <v>0</v>
      </c>
      <c r="AJ39" s="224">
        <v>0</v>
      </c>
      <c r="AK39" s="224">
        <v>0</v>
      </c>
      <c r="AL39" s="224">
        <v>2</v>
      </c>
      <c r="AM39" s="224">
        <v>0</v>
      </c>
      <c r="AN39" s="224">
        <v>5</v>
      </c>
      <c r="AO39" s="224">
        <v>1</v>
      </c>
      <c r="AP39" s="224">
        <v>2</v>
      </c>
      <c r="AQ39" s="224">
        <v>0</v>
      </c>
      <c r="AR39" s="224">
        <v>0</v>
      </c>
      <c r="AS39" s="224">
        <v>0</v>
      </c>
      <c r="AT39" s="224">
        <v>0</v>
      </c>
      <c r="AU39" s="224">
        <v>0</v>
      </c>
      <c r="AV39" s="224">
        <v>0</v>
      </c>
      <c r="AW39" s="224">
        <v>0</v>
      </c>
      <c r="AX39" s="224">
        <v>0</v>
      </c>
      <c r="AY39" s="224">
        <v>0</v>
      </c>
      <c r="AZ39" s="224">
        <v>0</v>
      </c>
      <c r="BA39" s="224">
        <v>0</v>
      </c>
      <c r="BB39" s="224">
        <v>0</v>
      </c>
      <c r="BC39" s="224">
        <v>0</v>
      </c>
      <c r="BD39" s="224">
        <v>0</v>
      </c>
      <c r="BE39" s="224">
        <v>0</v>
      </c>
      <c r="BF39" s="224">
        <v>0</v>
      </c>
      <c r="BG39" s="224">
        <v>0</v>
      </c>
      <c r="BH39" s="224">
        <v>2</v>
      </c>
      <c r="BI39" s="224">
        <v>0</v>
      </c>
      <c r="BJ39" s="224">
        <v>12</v>
      </c>
      <c r="BK39" s="224">
        <v>0</v>
      </c>
      <c r="BL39" s="224">
        <v>0</v>
      </c>
      <c r="BM39" s="224">
        <v>0</v>
      </c>
      <c r="BN39" s="224">
        <v>0</v>
      </c>
      <c r="BO39" s="224">
        <v>2</v>
      </c>
      <c r="BP39" s="224">
        <v>0</v>
      </c>
      <c r="BQ39" s="224">
        <v>0</v>
      </c>
      <c r="BR39" s="224">
        <v>1</v>
      </c>
      <c r="BS39" s="224">
        <v>0</v>
      </c>
      <c r="BT39" s="224">
        <v>0</v>
      </c>
      <c r="BU39" s="224">
        <v>1</v>
      </c>
      <c r="BV39" s="224">
        <v>0</v>
      </c>
      <c r="BW39" s="224">
        <v>0</v>
      </c>
      <c r="BX39" s="224">
        <v>0</v>
      </c>
      <c r="BY39" s="224">
        <v>0</v>
      </c>
      <c r="BZ39" s="224">
        <v>0</v>
      </c>
      <c r="CA39" s="224">
        <v>0</v>
      </c>
      <c r="CB39" s="224">
        <v>36</v>
      </c>
      <c r="CC39" s="224">
        <v>0</v>
      </c>
      <c r="CD39" s="224">
        <v>0</v>
      </c>
      <c r="CE39" s="224">
        <v>0</v>
      </c>
      <c r="CF39" s="224">
        <v>1</v>
      </c>
      <c r="CG39" s="224">
        <v>0</v>
      </c>
      <c r="CH39" s="224">
        <v>0</v>
      </c>
      <c r="CI39" s="225">
        <v>256</v>
      </c>
      <c r="CJ39" s="272">
        <v>0.0021319475674145137</v>
      </c>
      <c r="CL39" s="290"/>
    </row>
    <row r="40" spans="1:88" ht="15">
      <c r="A40" s="259" t="s">
        <v>60</v>
      </c>
      <c r="B40" s="223">
        <v>299</v>
      </c>
      <c r="C40" s="224">
        <v>1</v>
      </c>
      <c r="D40" s="224">
        <v>0</v>
      </c>
      <c r="E40" s="224">
        <v>0</v>
      </c>
      <c r="F40" s="224">
        <v>0</v>
      </c>
      <c r="G40" s="224">
        <v>0</v>
      </c>
      <c r="H40" s="224">
        <v>1</v>
      </c>
      <c r="I40" s="224">
        <v>0</v>
      </c>
      <c r="J40" s="224">
        <v>0</v>
      </c>
      <c r="K40" s="224">
        <v>0</v>
      </c>
      <c r="L40" s="224">
        <v>0</v>
      </c>
      <c r="M40" s="224">
        <v>0</v>
      </c>
      <c r="N40" s="224">
        <v>0</v>
      </c>
      <c r="O40" s="224">
        <v>0</v>
      </c>
      <c r="P40" s="224">
        <v>0</v>
      </c>
      <c r="Q40" s="224">
        <v>17</v>
      </c>
      <c r="R40" s="224">
        <v>0</v>
      </c>
      <c r="S40" s="224">
        <v>0</v>
      </c>
      <c r="T40" s="224">
        <v>0</v>
      </c>
      <c r="U40" s="224">
        <v>0</v>
      </c>
      <c r="V40" s="224">
        <v>0</v>
      </c>
      <c r="W40" s="224">
        <v>0</v>
      </c>
      <c r="X40" s="224">
        <v>0</v>
      </c>
      <c r="Y40" s="224">
        <v>1</v>
      </c>
      <c r="Z40" s="224">
        <v>0</v>
      </c>
      <c r="AA40" s="224">
        <v>0</v>
      </c>
      <c r="AB40" s="224">
        <v>0</v>
      </c>
      <c r="AC40" s="224">
        <v>0</v>
      </c>
      <c r="AD40" s="224">
        <v>0</v>
      </c>
      <c r="AE40" s="224">
        <v>0</v>
      </c>
      <c r="AF40" s="224">
        <v>0</v>
      </c>
      <c r="AG40" s="224">
        <v>0</v>
      </c>
      <c r="AH40" s="224">
        <v>0</v>
      </c>
      <c r="AI40" s="224">
        <v>0</v>
      </c>
      <c r="AJ40" s="224">
        <v>0</v>
      </c>
      <c r="AK40" s="224">
        <v>29</v>
      </c>
      <c r="AL40" s="224">
        <v>7</v>
      </c>
      <c r="AM40" s="224">
        <v>0</v>
      </c>
      <c r="AN40" s="224">
        <v>2</v>
      </c>
      <c r="AO40" s="224">
        <v>11</v>
      </c>
      <c r="AP40" s="224">
        <v>0</v>
      </c>
      <c r="AQ40" s="224">
        <v>0</v>
      </c>
      <c r="AR40" s="224">
        <v>0</v>
      </c>
      <c r="AS40" s="224">
        <v>0</v>
      </c>
      <c r="AT40" s="224">
        <v>0</v>
      </c>
      <c r="AU40" s="224">
        <v>0</v>
      </c>
      <c r="AV40" s="224">
        <v>0</v>
      </c>
      <c r="AW40" s="224">
        <v>0</v>
      </c>
      <c r="AX40" s="224">
        <v>0</v>
      </c>
      <c r="AY40" s="224">
        <v>0</v>
      </c>
      <c r="AZ40" s="224">
        <v>0</v>
      </c>
      <c r="BA40" s="224">
        <v>0</v>
      </c>
      <c r="BB40" s="224">
        <v>0</v>
      </c>
      <c r="BC40" s="224">
        <v>0</v>
      </c>
      <c r="BD40" s="224">
        <v>0</v>
      </c>
      <c r="BE40" s="224">
        <v>0</v>
      </c>
      <c r="BF40" s="224">
        <v>0</v>
      </c>
      <c r="BG40" s="224">
        <v>0</v>
      </c>
      <c r="BH40" s="224">
        <v>0</v>
      </c>
      <c r="BI40" s="224">
        <v>7</v>
      </c>
      <c r="BJ40" s="224">
        <v>4</v>
      </c>
      <c r="BK40" s="224">
        <v>0</v>
      </c>
      <c r="BL40" s="224">
        <v>0</v>
      </c>
      <c r="BM40" s="224">
        <v>0</v>
      </c>
      <c r="BN40" s="224">
        <v>6</v>
      </c>
      <c r="BO40" s="224">
        <v>0</v>
      </c>
      <c r="BP40" s="224">
        <v>0</v>
      </c>
      <c r="BQ40" s="224">
        <v>0</v>
      </c>
      <c r="BR40" s="224">
        <v>659</v>
      </c>
      <c r="BS40" s="224">
        <v>3</v>
      </c>
      <c r="BT40" s="224">
        <v>0</v>
      </c>
      <c r="BU40" s="224">
        <v>0</v>
      </c>
      <c r="BV40" s="224">
        <v>0</v>
      </c>
      <c r="BW40" s="224">
        <v>0</v>
      </c>
      <c r="BX40" s="224">
        <v>2</v>
      </c>
      <c r="BY40" s="224">
        <v>0</v>
      </c>
      <c r="BZ40" s="224">
        <v>21</v>
      </c>
      <c r="CA40" s="224">
        <v>0</v>
      </c>
      <c r="CB40" s="224">
        <v>21</v>
      </c>
      <c r="CC40" s="224">
        <v>0</v>
      </c>
      <c r="CD40" s="224">
        <v>0</v>
      </c>
      <c r="CE40" s="224">
        <v>5</v>
      </c>
      <c r="CF40" s="224">
        <v>1</v>
      </c>
      <c r="CG40" s="224">
        <v>0</v>
      </c>
      <c r="CH40" s="224">
        <v>0</v>
      </c>
      <c r="CI40" s="225">
        <v>1097</v>
      </c>
      <c r="CJ40" s="272">
        <v>0.0091357284431786</v>
      </c>
    </row>
    <row r="41" spans="1:88" ht="15">
      <c r="A41" s="259" t="s">
        <v>61</v>
      </c>
      <c r="B41" s="223">
        <v>2</v>
      </c>
      <c r="C41" s="224">
        <v>12</v>
      </c>
      <c r="D41" s="224">
        <v>0</v>
      </c>
      <c r="E41" s="224">
        <v>0</v>
      </c>
      <c r="F41" s="224">
        <v>0</v>
      </c>
      <c r="G41" s="224">
        <v>0</v>
      </c>
      <c r="H41" s="224">
        <v>0</v>
      </c>
      <c r="I41" s="224">
        <v>0</v>
      </c>
      <c r="J41" s="224">
        <v>0</v>
      </c>
      <c r="K41" s="224">
        <v>0</v>
      </c>
      <c r="L41" s="224">
        <v>0</v>
      </c>
      <c r="M41" s="224">
        <v>0</v>
      </c>
      <c r="N41" s="224">
        <v>0</v>
      </c>
      <c r="O41" s="224">
        <v>0</v>
      </c>
      <c r="P41" s="224">
        <v>0</v>
      </c>
      <c r="Q41" s="224">
        <v>0</v>
      </c>
      <c r="R41" s="224">
        <v>0</v>
      </c>
      <c r="S41" s="224">
        <v>0</v>
      </c>
      <c r="T41" s="224">
        <v>0</v>
      </c>
      <c r="U41" s="224">
        <v>0</v>
      </c>
      <c r="V41" s="224">
        <v>0</v>
      </c>
      <c r="W41" s="224">
        <v>0</v>
      </c>
      <c r="X41" s="224">
        <v>0</v>
      </c>
      <c r="Y41" s="224">
        <v>0</v>
      </c>
      <c r="Z41" s="224">
        <v>0</v>
      </c>
      <c r="AA41" s="224">
        <v>0</v>
      </c>
      <c r="AB41" s="224">
        <v>0</v>
      </c>
      <c r="AC41" s="224">
        <v>0</v>
      </c>
      <c r="AD41" s="224">
        <v>0</v>
      </c>
      <c r="AE41" s="224">
        <v>0</v>
      </c>
      <c r="AF41" s="224">
        <v>0</v>
      </c>
      <c r="AG41" s="224">
        <v>0</v>
      </c>
      <c r="AH41" s="224">
        <v>0</v>
      </c>
      <c r="AI41" s="224">
        <v>0</v>
      </c>
      <c r="AJ41" s="224">
        <v>0</v>
      </c>
      <c r="AK41" s="224">
        <v>1</v>
      </c>
      <c r="AL41" s="224">
        <v>0</v>
      </c>
      <c r="AM41" s="224">
        <v>0</v>
      </c>
      <c r="AN41" s="224">
        <v>0</v>
      </c>
      <c r="AO41" s="224">
        <v>0</v>
      </c>
      <c r="AP41" s="224">
        <v>0</v>
      </c>
      <c r="AQ41" s="224">
        <v>0</v>
      </c>
      <c r="AR41" s="224">
        <v>0</v>
      </c>
      <c r="AS41" s="224">
        <v>0</v>
      </c>
      <c r="AT41" s="224">
        <v>0</v>
      </c>
      <c r="AU41" s="224">
        <v>0</v>
      </c>
      <c r="AV41" s="224">
        <v>0</v>
      </c>
      <c r="AW41" s="224">
        <v>0</v>
      </c>
      <c r="AX41" s="224">
        <v>0</v>
      </c>
      <c r="AY41" s="224">
        <v>0</v>
      </c>
      <c r="AZ41" s="224">
        <v>0</v>
      </c>
      <c r="BA41" s="224">
        <v>0</v>
      </c>
      <c r="BB41" s="224">
        <v>0</v>
      </c>
      <c r="BC41" s="224">
        <v>0</v>
      </c>
      <c r="BD41" s="224">
        <v>0</v>
      </c>
      <c r="BE41" s="224">
        <v>0</v>
      </c>
      <c r="BF41" s="224">
        <v>2</v>
      </c>
      <c r="BG41" s="224">
        <v>0</v>
      </c>
      <c r="BH41" s="224">
        <v>0</v>
      </c>
      <c r="BI41" s="224">
        <v>0</v>
      </c>
      <c r="BJ41" s="224">
        <v>0</v>
      </c>
      <c r="BK41" s="224">
        <v>0</v>
      </c>
      <c r="BL41" s="224">
        <v>0</v>
      </c>
      <c r="BM41" s="224">
        <v>0</v>
      </c>
      <c r="BN41" s="224">
        <v>0</v>
      </c>
      <c r="BO41" s="224">
        <v>0</v>
      </c>
      <c r="BP41" s="224">
        <v>0</v>
      </c>
      <c r="BQ41" s="224">
        <v>0</v>
      </c>
      <c r="BR41" s="224">
        <v>0</v>
      </c>
      <c r="BS41" s="224">
        <v>0</v>
      </c>
      <c r="BT41" s="224">
        <v>0</v>
      </c>
      <c r="BU41" s="224">
        <v>0</v>
      </c>
      <c r="BV41" s="224">
        <v>0</v>
      </c>
      <c r="BW41" s="224">
        <v>0</v>
      </c>
      <c r="BX41" s="224">
        <v>0</v>
      </c>
      <c r="BY41" s="224">
        <v>0</v>
      </c>
      <c r="BZ41" s="224">
        <v>0</v>
      </c>
      <c r="CA41" s="224">
        <v>0</v>
      </c>
      <c r="CB41" s="224">
        <v>0</v>
      </c>
      <c r="CC41" s="224">
        <v>1</v>
      </c>
      <c r="CD41" s="224">
        <v>0</v>
      </c>
      <c r="CE41" s="224">
        <v>0</v>
      </c>
      <c r="CF41" s="224">
        <v>1</v>
      </c>
      <c r="CG41" s="224">
        <v>0</v>
      </c>
      <c r="CH41" s="224">
        <v>0</v>
      </c>
      <c r="CI41" s="225">
        <v>19</v>
      </c>
      <c r="CJ41" s="272">
        <v>0.00015823048351904596</v>
      </c>
    </row>
    <row r="42" spans="1:88" ht="15">
      <c r="A42" s="259" t="s">
        <v>63</v>
      </c>
      <c r="B42" s="223">
        <v>0</v>
      </c>
      <c r="C42" s="224">
        <v>0</v>
      </c>
      <c r="D42" s="224">
        <v>0</v>
      </c>
      <c r="E42" s="224">
        <v>0</v>
      </c>
      <c r="F42" s="224">
        <v>0</v>
      </c>
      <c r="G42" s="224">
        <v>0</v>
      </c>
      <c r="H42" s="224">
        <v>0</v>
      </c>
      <c r="I42" s="224">
        <v>0</v>
      </c>
      <c r="J42" s="224">
        <v>0</v>
      </c>
      <c r="K42" s="224">
        <v>0</v>
      </c>
      <c r="L42" s="224">
        <v>0</v>
      </c>
      <c r="M42" s="224">
        <v>0</v>
      </c>
      <c r="N42" s="224">
        <v>0</v>
      </c>
      <c r="O42" s="224">
        <v>0</v>
      </c>
      <c r="P42" s="224">
        <v>0</v>
      </c>
      <c r="Q42" s="224">
        <v>0</v>
      </c>
      <c r="R42" s="224">
        <v>0</v>
      </c>
      <c r="S42" s="224">
        <v>0</v>
      </c>
      <c r="T42" s="224">
        <v>0</v>
      </c>
      <c r="U42" s="224">
        <v>0</v>
      </c>
      <c r="V42" s="224">
        <v>0</v>
      </c>
      <c r="W42" s="224">
        <v>0</v>
      </c>
      <c r="X42" s="224">
        <v>0</v>
      </c>
      <c r="Y42" s="224">
        <v>0</v>
      </c>
      <c r="Z42" s="224">
        <v>0</v>
      </c>
      <c r="AA42" s="224">
        <v>0</v>
      </c>
      <c r="AB42" s="224">
        <v>0</v>
      </c>
      <c r="AC42" s="224">
        <v>0</v>
      </c>
      <c r="AD42" s="224">
        <v>0</v>
      </c>
      <c r="AE42" s="224">
        <v>0</v>
      </c>
      <c r="AF42" s="224">
        <v>0</v>
      </c>
      <c r="AG42" s="224">
        <v>0</v>
      </c>
      <c r="AH42" s="224">
        <v>0</v>
      </c>
      <c r="AI42" s="224">
        <v>0</v>
      </c>
      <c r="AJ42" s="224">
        <v>0</v>
      </c>
      <c r="AK42" s="224">
        <v>0</v>
      </c>
      <c r="AL42" s="224">
        <v>0</v>
      </c>
      <c r="AM42" s="224">
        <v>0</v>
      </c>
      <c r="AN42" s="224">
        <v>1</v>
      </c>
      <c r="AO42" s="224">
        <v>0</v>
      </c>
      <c r="AP42" s="224">
        <v>0</v>
      </c>
      <c r="AQ42" s="224">
        <v>0</v>
      </c>
      <c r="AR42" s="224">
        <v>0</v>
      </c>
      <c r="AS42" s="224">
        <v>0</v>
      </c>
      <c r="AT42" s="224">
        <v>0</v>
      </c>
      <c r="AU42" s="224">
        <v>0</v>
      </c>
      <c r="AV42" s="224">
        <v>0</v>
      </c>
      <c r="AW42" s="224">
        <v>0</v>
      </c>
      <c r="AX42" s="224">
        <v>0</v>
      </c>
      <c r="AY42" s="224">
        <v>0</v>
      </c>
      <c r="AZ42" s="224">
        <v>0</v>
      </c>
      <c r="BA42" s="224">
        <v>0</v>
      </c>
      <c r="BB42" s="224">
        <v>0</v>
      </c>
      <c r="BC42" s="224">
        <v>0</v>
      </c>
      <c r="BD42" s="224">
        <v>0</v>
      </c>
      <c r="BE42" s="224">
        <v>0</v>
      </c>
      <c r="BF42" s="224">
        <v>0</v>
      </c>
      <c r="BG42" s="224">
        <v>0</v>
      </c>
      <c r="BH42" s="224">
        <v>0</v>
      </c>
      <c r="BI42" s="224">
        <v>0</v>
      </c>
      <c r="BJ42" s="224">
        <v>0</v>
      </c>
      <c r="BK42" s="224">
        <v>0</v>
      </c>
      <c r="BL42" s="224">
        <v>0</v>
      </c>
      <c r="BM42" s="224">
        <v>0</v>
      </c>
      <c r="BN42" s="224">
        <v>0</v>
      </c>
      <c r="BO42" s="224">
        <v>0</v>
      </c>
      <c r="BP42" s="224">
        <v>0</v>
      </c>
      <c r="BQ42" s="224">
        <v>0</v>
      </c>
      <c r="BR42" s="224">
        <v>0</v>
      </c>
      <c r="BS42" s="224">
        <v>0</v>
      </c>
      <c r="BT42" s="224">
        <v>0</v>
      </c>
      <c r="BU42" s="224">
        <v>0</v>
      </c>
      <c r="BV42" s="224">
        <v>0</v>
      </c>
      <c r="BW42" s="224">
        <v>0</v>
      </c>
      <c r="BX42" s="224">
        <v>0</v>
      </c>
      <c r="BY42" s="224">
        <v>0</v>
      </c>
      <c r="BZ42" s="224">
        <v>0</v>
      </c>
      <c r="CA42" s="224">
        <v>0</v>
      </c>
      <c r="CB42" s="224">
        <v>0</v>
      </c>
      <c r="CC42" s="224">
        <v>0</v>
      </c>
      <c r="CD42" s="224">
        <v>0</v>
      </c>
      <c r="CE42" s="224">
        <v>0</v>
      </c>
      <c r="CF42" s="224">
        <v>0</v>
      </c>
      <c r="CG42" s="224">
        <v>0</v>
      </c>
      <c r="CH42" s="224">
        <v>0</v>
      </c>
      <c r="CI42" s="225">
        <v>1</v>
      </c>
      <c r="CJ42" s="272">
        <v>8.327920185212944E-06</v>
      </c>
    </row>
    <row r="43" spans="1:88" ht="15">
      <c r="A43" s="259" t="s">
        <v>64</v>
      </c>
      <c r="B43" s="223">
        <v>0</v>
      </c>
      <c r="C43" s="224">
        <v>0</v>
      </c>
      <c r="D43" s="224">
        <v>0</v>
      </c>
      <c r="E43" s="224">
        <v>0</v>
      </c>
      <c r="F43" s="224">
        <v>0</v>
      </c>
      <c r="G43" s="224">
        <v>2</v>
      </c>
      <c r="H43" s="224">
        <v>0</v>
      </c>
      <c r="I43" s="224">
        <v>0</v>
      </c>
      <c r="J43" s="224">
        <v>0</v>
      </c>
      <c r="K43" s="224">
        <v>0</v>
      </c>
      <c r="L43" s="224">
        <v>0</v>
      </c>
      <c r="M43" s="224">
        <v>0</v>
      </c>
      <c r="N43" s="224">
        <v>1</v>
      </c>
      <c r="O43" s="224">
        <v>0</v>
      </c>
      <c r="P43" s="224">
        <v>0</v>
      </c>
      <c r="Q43" s="224">
        <v>0</v>
      </c>
      <c r="R43" s="224">
        <v>0</v>
      </c>
      <c r="S43" s="224">
        <v>0</v>
      </c>
      <c r="T43" s="224">
        <v>4</v>
      </c>
      <c r="U43" s="224">
        <v>0</v>
      </c>
      <c r="V43" s="224">
        <v>17</v>
      </c>
      <c r="W43" s="224">
        <v>4</v>
      </c>
      <c r="X43" s="224">
        <v>53</v>
      </c>
      <c r="Y43" s="224">
        <v>93</v>
      </c>
      <c r="Z43" s="224">
        <v>59</v>
      </c>
      <c r="AA43" s="224">
        <v>0</v>
      </c>
      <c r="AB43" s="224">
        <v>6</v>
      </c>
      <c r="AC43" s="224">
        <v>3</v>
      </c>
      <c r="AD43" s="224">
        <v>121</v>
      </c>
      <c r="AE43" s="224">
        <v>0</v>
      </c>
      <c r="AF43" s="224">
        <v>0</v>
      </c>
      <c r="AG43" s="224">
        <v>0</v>
      </c>
      <c r="AH43" s="224">
        <v>0</v>
      </c>
      <c r="AI43" s="224">
        <v>0</v>
      </c>
      <c r="AJ43" s="224">
        <v>2</v>
      </c>
      <c r="AK43" s="224">
        <v>96</v>
      </c>
      <c r="AL43" s="224">
        <v>1334</v>
      </c>
      <c r="AM43" s="224">
        <v>322</v>
      </c>
      <c r="AN43" s="224">
        <v>1064</v>
      </c>
      <c r="AO43" s="224">
        <v>125</v>
      </c>
      <c r="AP43" s="224">
        <v>0</v>
      </c>
      <c r="AQ43" s="224">
        <v>0</v>
      </c>
      <c r="AR43" s="224">
        <v>0</v>
      </c>
      <c r="AS43" s="224">
        <v>42</v>
      </c>
      <c r="AT43" s="224">
        <v>0</v>
      </c>
      <c r="AU43" s="224">
        <v>0</v>
      </c>
      <c r="AV43" s="224">
        <v>4</v>
      </c>
      <c r="AW43" s="224">
        <v>0</v>
      </c>
      <c r="AX43" s="224">
        <v>0</v>
      </c>
      <c r="AY43" s="224">
        <v>0</v>
      </c>
      <c r="AZ43" s="224">
        <v>10</v>
      </c>
      <c r="BA43" s="224">
        <v>5</v>
      </c>
      <c r="BB43" s="224">
        <v>0</v>
      </c>
      <c r="BC43" s="224">
        <v>0</v>
      </c>
      <c r="BD43" s="224">
        <v>0</v>
      </c>
      <c r="BE43" s="224">
        <v>0</v>
      </c>
      <c r="BF43" s="224">
        <v>3</v>
      </c>
      <c r="BG43" s="224">
        <v>0</v>
      </c>
      <c r="BH43" s="224">
        <v>2</v>
      </c>
      <c r="BI43" s="224">
        <v>8</v>
      </c>
      <c r="BJ43" s="224">
        <v>0</v>
      </c>
      <c r="BK43" s="224">
        <v>0</v>
      </c>
      <c r="BL43" s="224">
        <v>2</v>
      </c>
      <c r="BM43" s="224">
        <v>0</v>
      </c>
      <c r="BN43" s="224">
        <v>42</v>
      </c>
      <c r="BO43" s="224">
        <v>5</v>
      </c>
      <c r="BP43" s="224">
        <v>0</v>
      </c>
      <c r="BQ43" s="224">
        <v>8</v>
      </c>
      <c r="BR43" s="224">
        <v>91</v>
      </c>
      <c r="BS43" s="224">
        <v>0</v>
      </c>
      <c r="BT43" s="224">
        <v>0</v>
      </c>
      <c r="BU43" s="224">
        <v>0</v>
      </c>
      <c r="BV43" s="224">
        <v>0</v>
      </c>
      <c r="BW43" s="224">
        <v>0</v>
      </c>
      <c r="BX43" s="224">
        <v>0</v>
      </c>
      <c r="BY43" s="224">
        <v>3</v>
      </c>
      <c r="BZ43" s="224">
        <v>0</v>
      </c>
      <c r="CA43" s="224">
        <v>2</v>
      </c>
      <c r="CB43" s="224">
        <v>2</v>
      </c>
      <c r="CC43" s="224">
        <v>0</v>
      </c>
      <c r="CD43" s="224">
        <v>33</v>
      </c>
      <c r="CE43" s="224">
        <v>0</v>
      </c>
      <c r="CF43" s="224">
        <v>0</v>
      </c>
      <c r="CG43" s="224">
        <v>0</v>
      </c>
      <c r="CH43" s="224">
        <v>0</v>
      </c>
      <c r="CI43" s="225">
        <v>3568</v>
      </c>
      <c r="CJ43" s="272">
        <v>0.02971401922083979</v>
      </c>
    </row>
    <row r="44" spans="1:88" ht="15">
      <c r="A44" s="259" t="s">
        <v>65</v>
      </c>
      <c r="B44" s="223">
        <v>0</v>
      </c>
      <c r="C44" s="224">
        <v>0</v>
      </c>
      <c r="D44" s="224">
        <v>0</v>
      </c>
      <c r="E44" s="224">
        <v>0</v>
      </c>
      <c r="F44" s="224">
        <v>0</v>
      </c>
      <c r="G44" s="224">
        <v>0</v>
      </c>
      <c r="H44" s="224">
        <v>0</v>
      </c>
      <c r="I44" s="224">
        <v>0</v>
      </c>
      <c r="J44" s="224">
        <v>0</v>
      </c>
      <c r="K44" s="224">
        <v>0</v>
      </c>
      <c r="L44" s="224">
        <v>0</v>
      </c>
      <c r="M44" s="224">
        <v>0</v>
      </c>
      <c r="N44" s="224">
        <v>0</v>
      </c>
      <c r="O44" s="224">
        <v>0</v>
      </c>
      <c r="P44" s="224">
        <v>0</v>
      </c>
      <c r="Q44" s="224">
        <v>0</v>
      </c>
      <c r="R44" s="224">
        <v>0</v>
      </c>
      <c r="S44" s="224">
        <v>0</v>
      </c>
      <c r="T44" s="224">
        <v>0</v>
      </c>
      <c r="U44" s="224">
        <v>0</v>
      </c>
      <c r="V44" s="224">
        <v>0</v>
      </c>
      <c r="W44" s="224">
        <v>0</v>
      </c>
      <c r="X44" s="224">
        <v>0</v>
      </c>
      <c r="Y44" s="224">
        <v>0</v>
      </c>
      <c r="Z44" s="224">
        <v>0</v>
      </c>
      <c r="AA44" s="224">
        <v>0</v>
      </c>
      <c r="AB44" s="224">
        <v>0</v>
      </c>
      <c r="AC44" s="224">
        <v>0</v>
      </c>
      <c r="AD44" s="224">
        <v>0</v>
      </c>
      <c r="AE44" s="224">
        <v>0</v>
      </c>
      <c r="AF44" s="224">
        <v>0</v>
      </c>
      <c r="AG44" s="224">
        <v>0</v>
      </c>
      <c r="AH44" s="224">
        <v>0</v>
      </c>
      <c r="AI44" s="224">
        <v>0</v>
      </c>
      <c r="AJ44" s="224">
        <v>0</v>
      </c>
      <c r="AK44" s="224">
        <v>0</v>
      </c>
      <c r="AL44" s="224">
        <v>0</v>
      </c>
      <c r="AM44" s="224">
        <v>0</v>
      </c>
      <c r="AN44" s="224">
        <v>0</v>
      </c>
      <c r="AO44" s="224">
        <v>0</v>
      </c>
      <c r="AP44" s="224">
        <v>0</v>
      </c>
      <c r="AQ44" s="224">
        <v>0</v>
      </c>
      <c r="AR44" s="224">
        <v>0</v>
      </c>
      <c r="AS44" s="224">
        <v>0</v>
      </c>
      <c r="AT44" s="224">
        <v>0</v>
      </c>
      <c r="AU44" s="224">
        <v>3</v>
      </c>
      <c r="AV44" s="224">
        <v>0</v>
      </c>
      <c r="AW44" s="224">
        <v>0</v>
      </c>
      <c r="AX44" s="224">
        <v>0</v>
      </c>
      <c r="AY44" s="224">
        <v>0</v>
      </c>
      <c r="AZ44" s="224">
        <v>0</v>
      </c>
      <c r="BA44" s="224">
        <v>0</v>
      </c>
      <c r="BB44" s="224">
        <v>0</v>
      </c>
      <c r="BC44" s="224">
        <v>0</v>
      </c>
      <c r="BD44" s="224">
        <v>0</v>
      </c>
      <c r="BE44" s="224">
        <v>0</v>
      </c>
      <c r="BF44" s="224">
        <v>0</v>
      </c>
      <c r="BG44" s="224">
        <v>0</v>
      </c>
      <c r="BH44" s="224">
        <v>0</v>
      </c>
      <c r="BI44" s="224">
        <v>0</v>
      </c>
      <c r="BJ44" s="224">
        <v>0</v>
      </c>
      <c r="BK44" s="224">
        <v>0</v>
      </c>
      <c r="BL44" s="224">
        <v>0</v>
      </c>
      <c r="BM44" s="224">
        <v>0</v>
      </c>
      <c r="BN44" s="224">
        <v>0</v>
      </c>
      <c r="BO44" s="224">
        <v>0</v>
      </c>
      <c r="BP44" s="224">
        <v>0</v>
      </c>
      <c r="BQ44" s="224">
        <v>0</v>
      </c>
      <c r="BR44" s="224">
        <v>0</v>
      </c>
      <c r="BS44" s="224">
        <v>0</v>
      </c>
      <c r="BT44" s="224">
        <v>0</v>
      </c>
      <c r="BU44" s="224">
        <v>484</v>
      </c>
      <c r="BV44" s="224">
        <v>16</v>
      </c>
      <c r="BW44" s="224">
        <v>2</v>
      </c>
      <c r="BX44" s="224">
        <v>0</v>
      </c>
      <c r="BY44" s="224">
        <v>0</v>
      </c>
      <c r="BZ44" s="224">
        <v>0</v>
      </c>
      <c r="CA44" s="224">
        <v>0</v>
      </c>
      <c r="CB44" s="224">
        <v>0</v>
      </c>
      <c r="CC44" s="224">
        <v>1</v>
      </c>
      <c r="CD44" s="224">
        <v>0</v>
      </c>
      <c r="CE44" s="224">
        <v>0</v>
      </c>
      <c r="CF44" s="224">
        <v>0</v>
      </c>
      <c r="CG44" s="224">
        <v>0</v>
      </c>
      <c r="CH44" s="224">
        <v>0</v>
      </c>
      <c r="CI44" s="225">
        <v>506</v>
      </c>
      <c r="CJ44" s="272">
        <v>0.00421392761371775</v>
      </c>
    </row>
    <row r="45" spans="1:88" ht="15">
      <c r="A45" s="259" t="s">
        <v>66</v>
      </c>
      <c r="B45" s="223">
        <v>30</v>
      </c>
      <c r="C45" s="224">
        <v>1</v>
      </c>
      <c r="D45" s="224">
        <v>1</v>
      </c>
      <c r="E45" s="224">
        <v>3</v>
      </c>
      <c r="F45" s="224">
        <v>0</v>
      </c>
      <c r="G45" s="224">
        <v>6</v>
      </c>
      <c r="H45" s="224">
        <v>1</v>
      </c>
      <c r="I45" s="224">
        <v>3</v>
      </c>
      <c r="J45" s="224">
        <v>0</v>
      </c>
      <c r="K45" s="224">
        <v>0</v>
      </c>
      <c r="L45" s="224">
        <v>0</v>
      </c>
      <c r="M45" s="224">
        <v>43</v>
      </c>
      <c r="N45" s="224">
        <v>1</v>
      </c>
      <c r="O45" s="224">
        <v>35</v>
      </c>
      <c r="P45" s="224">
        <v>0</v>
      </c>
      <c r="Q45" s="224">
        <v>3</v>
      </c>
      <c r="R45" s="224">
        <v>0</v>
      </c>
      <c r="S45" s="224">
        <v>1</v>
      </c>
      <c r="T45" s="224">
        <v>82</v>
      </c>
      <c r="U45" s="224">
        <v>0</v>
      </c>
      <c r="V45" s="224">
        <v>6</v>
      </c>
      <c r="W45" s="224">
        <v>13</v>
      </c>
      <c r="X45" s="224">
        <v>11</v>
      </c>
      <c r="Y45" s="224">
        <v>5</v>
      </c>
      <c r="Z45" s="224">
        <v>8</v>
      </c>
      <c r="AA45" s="224">
        <v>0</v>
      </c>
      <c r="AB45" s="224">
        <v>15</v>
      </c>
      <c r="AC45" s="224">
        <v>5</v>
      </c>
      <c r="AD45" s="224">
        <v>15</v>
      </c>
      <c r="AE45" s="224">
        <v>4</v>
      </c>
      <c r="AF45" s="224">
        <v>0</v>
      </c>
      <c r="AG45" s="224">
        <v>30</v>
      </c>
      <c r="AH45" s="224">
        <v>25</v>
      </c>
      <c r="AI45" s="224">
        <v>8</v>
      </c>
      <c r="AJ45" s="224">
        <v>175</v>
      </c>
      <c r="AK45" s="224">
        <v>91</v>
      </c>
      <c r="AL45" s="224">
        <v>261</v>
      </c>
      <c r="AM45" s="224">
        <v>295</v>
      </c>
      <c r="AN45" s="224">
        <v>1205</v>
      </c>
      <c r="AO45" s="224">
        <v>131</v>
      </c>
      <c r="AP45" s="224">
        <v>13</v>
      </c>
      <c r="AQ45" s="224">
        <v>1</v>
      </c>
      <c r="AR45" s="224">
        <v>0</v>
      </c>
      <c r="AS45" s="224">
        <v>68</v>
      </c>
      <c r="AT45" s="224">
        <v>0</v>
      </c>
      <c r="AU45" s="224">
        <v>0</v>
      </c>
      <c r="AV45" s="224">
        <v>1</v>
      </c>
      <c r="AW45" s="224">
        <v>43</v>
      </c>
      <c r="AX45" s="224">
        <v>2</v>
      </c>
      <c r="AY45" s="224">
        <v>0</v>
      </c>
      <c r="AZ45" s="224">
        <v>41</v>
      </c>
      <c r="BA45" s="224">
        <v>292</v>
      </c>
      <c r="BB45" s="224">
        <v>39</v>
      </c>
      <c r="BC45" s="224">
        <v>113</v>
      </c>
      <c r="BD45" s="224">
        <v>0</v>
      </c>
      <c r="BE45" s="224">
        <v>29</v>
      </c>
      <c r="BF45" s="224">
        <v>18</v>
      </c>
      <c r="BG45" s="224">
        <v>5</v>
      </c>
      <c r="BH45" s="224">
        <v>229</v>
      </c>
      <c r="BI45" s="224">
        <v>303</v>
      </c>
      <c r="BJ45" s="224">
        <v>13</v>
      </c>
      <c r="BK45" s="224">
        <v>91</v>
      </c>
      <c r="BL45" s="224">
        <v>31</v>
      </c>
      <c r="BM45" s="224">
        <v>0</v>
      </c>
      <c r="BN45" s="224">
        <v>80</v>
      </c>
      <c r="BO45" s="224">
        <v>163</v>
      </c>
      <c r="BP45" s="224">
        <v>30</v>
      </c>
      <c r="BQ45" s="224">
        <v>18</v>
      </c>
      <c r="BR45" s="224">
        <v>93</v>
      </c>
      <c r="BS45" s="224">
        <v>112</v>
      </c>
      <c r="BT45" s="224">
        <v>0</v>
      </c>
      <c r="BU45" s="224">
        <v>60</v>
      </c>
      <c r="BV45" s="224">
        <v>0</v>
      </c>
      <c r="BW45" s="224">
        <v>0</v>
      </c>
      <c r="BX45" s="224">
        <v>1</v>
      </c>
      <c r="BY45" s="224">
        <v>17</v>
      </c>
      <c r="BZ45" s="224">
        <v>2</v>
      </c>
      <c r="CA45" s="224">
        <v>9</v>
      </c>
      <c r="CB45" s="224">
        <v>30</v>
      </c>
      <c r="CC45" s="224">
        <v>12</v>
      </c>
      <c r="CD45" s="224">
        <v>18</v>
      </c>
      <c r="CE45" s="224">
        <v>16</v>
      </c>
      <c r="CF45" s="224">
        <v>0</v>
      </c>
      <c r="CG45" s="224">
        <v>0</v>
      </c>
      <c r="CH45" s="224">
        <v>0</v>
      </c>
      <c r="CI45" s="225">
        <v>4506</v>
      </c>
      <c r="CJ45" s="272">
        <v>0.03752560835456953</v>
      </c>
    </row>
    <row r="46" spans="1:88" ht="15">
      <c r="A46" s="259" t="s">
        <v>67</v>
      </c>
      <c r="B46" s="223">
        <v>3</v>
      </c>
      <c r="C46" s="224">
        <v>0</v>
      </c>
      <c r="D46" s="224">
        <v>0</v>
      </c>
      <c r="E46" s="224">
        <v>0</v>
      </c>
      <c r="F46" s="224">
        <v>0</v>
      </c>
      <c r="G46" s="224">
        <v>86</v>
      </c>
      <c r="H46" s="224">
        <v>0</v>
      </c>
      <c r="I46" s="224">
        <v>0</v>
      </c>
      <c r="J46" s="224">
        <v>0</v>
      </c>
      <c r="K46" s="224">
        <v>5</v>
      </c>
      <c r="L46" s="224">
        <v>1</v>
      </c>
      <c r="M46" s="224">
        <v>0</v>
      </c>
      <c r="N46" s="224">
        <v>1</v>
      </c>
      <c r="O46" s="224">
        <v>0</v>
      </c>
      <c r="P46" s="224">
        <v>0</v>
      </c>
      <c r="Q46" s="224">
        <v>0</v>
      </c>
      <c r="R46" s="224">
        <v>0</v>
      </c>
      <c r="S46" s="224">
        <v>0</v>
      </c>
      <c r="T46" s="224">
        <v>0</v>
      </c>
      <c r="U46" s="224">
        <v>0</v>
      </c>
      <c r="V46" s="224">
        <v>0</v>
      </c>
      <c r="W46" s="224">
        <v>0</v>
      </c>
      <c r="X46" s="224">
        <v>0</v>
      </c>
      <c r="Y46" s="224">
        <v>2</v>
      </c>
      <c r="Z46" s="224">
        <v>0</v>
      </c>
      <c r="AA46" s="224">
        <v>0</v>
      </c>
      <c r="AB46" s="224">
        <v>0</v>
      </c>
      <c r="AC46" s="224">
        <v>2</v>
      </c>
      <c r="AD46" s="224">
        <v>0</v>
      </c>
      <c r="AE46" s="224">
        <v>0</v>
      </c>
      <c r="AF46" s="224">
        <v>0</v>
      </c>
      <c r="AG46" s="224">
        <v>0</v>
      </c>
      <c r="AH46" s="224">
        <v>0</v>
      </c>
      <c r="AI46" s="224">
        <v>0</v>
      </c>
      <c r="AJ46" s="224">
        <v>0</v>
      </c>
      <c r="AK46" s="224">
        <v>0</v>
      </c>
      <c r="AL46" s="224">
        <v>8</v>
      </c>
      <c r="AM46" s="224">
        <v>8</v>
      </c>
      <c r="AN46" s="224">
        <v>49</v>
      </c>
      <c r="AO46" s="224">
        <v>1358</v>
      </c>
      <c r="AP46" s="224">
        <v>0</v>
      </c>
      <c r="AQ46" s="224">
        <v>0</v>
      </c>
      <c r="AR46" s="224">
        <v>0</v>
      </c>
      <c r="AS46" s="224">
        <v>0</v>
      </c>
      <c r="AT46" s="224">
        <v>0</v>
      </c>
      <c r="AU46" s="224">
        <v>0</v>
      </c>
      <c r="AV46" s="224">
        <v>8</v>
      </c>
      <c r="AW46" s="224">
        <v>0</v>
      </c>
      <c r="AX46" s="224">
        <v>0</v>
      </c>
      <c r="AY46" s="224">
        <v>0</v>
      </c>
      <c r="AZ46" s="224">
        <v>0</v>
      </c>
      <c r="BA46" s="224">
        <v>0</v>
      </c>
      <c r="BB46" s="224">
        <v>0</v>
      </c>
      <c r="BC46" s="224">
        <v>1</v>
      </c>
      <c r="BD46" s="224">
        <v>0</v>
      </c>
      <c r="BE46" s="224">
        <v>0</v>
      </c>
      <c r="BF46" s="224">
        <v>0</v>
      </c>
      <c r="BG46" s="224">
        <v>0</v>
      </c>
      <c r="BH46" s="224">
        <v>0</v>
      </c>
      <c r="BI46" s="224">
        <v>0</v>
      </c>
      <c r="BJ46" s="224">
        <v>0</v>
      </c>
      <c r="BK46" s="224">
        <v>1</v>
      </c>
      <c r="BL46" s="224">
        <v>0</v>
      </c>
      <c r="BM46" s="224">
        <v>0</v>
      </c>
      <c r="BN46" s="224">
        <v>2</v>
      </c>
      <c r="BO46" s="224">
        <v>0</v>
      </c>
      <c r="BP46" s="224">
        <v>0</v>
      </c>
      <c r="BQ46" s="224">
        <v>0</v>
      </c>
      <c r="BR46" s="224">
        <v>1</v>
      </c>
      <c r="BS46" s="224">
        <v>1</v>
      </c>
      <c r="BT46" s="224">
        <v>0</v>
      </c>
      <c r="BU46" s="224">
        <v>0</v>
      </c>
      <c r="BV46" s="224">
        <v>0</v>
      </c>
      <c r="BW46" s="224">
        <v>0</v>
      </c>
      <c r="BX46" s="224">
        <v>0</v>
      </c>
      <c r="BY46" s="224">
        <v>0</v>
      </c>
      <c r="BZ46" s="224">
        <v>0</v>
      </c>
      <c r="CA46" s="224">
        <v>0</v>
      </c>
      <c r="CB46" s="224">
        <v>0</v>
      </c>
      <c r="CC46" s="224">
        <v>6</v>
      </c>
      <c r="CD46" s="224">
        <v>2</v>
      </c>
      <c r="CE46" s="224">
        <v>0</v>
      </c>
      <c r="CF46" s="224">
        <v>0</v>
      </c>
      <c r="CG46" s="224">
        <v>0</v>
      </c>
      <c r="CH46" s="224">
        <v>0</v>
      </c>
      <c r="CI46" s="225">
        <v>1545</v>
      </c>
      <c r="CJ46" s="272">
        <v>0.012866636686154</v>
      </c>
    </row>
    <row r="47" spans="1:88" ht="15">
      <c r="A47" s="259" t="s">
        <v>68</v>
      </c>
      <c r="B47" s="223">
        <v>0</v>
      </c>
      <c r="C47" s="224">
        <v>0</v>
      </c>
      <c r="D47" s="224">
        <v>0</v>
      </c>
      <c r="E47" s="224">
        <v>0</v>
      </c>
      <c r="F47" s="224">
        <v>0</v>
      </c>
      <c r="G47" s="224">
        <v>1</v>
      </c>
      <c r="H47" s="224">
        <v>0</v>
      </c>
      <c r="I47" s="224">
        <v>0</v>
      </c>
      <c r="J47" s="224">
        <v>0</v>
      </c>
      <c r="K47" s="224">
        <v>0</v>
      </c>
      <c r="L47" s="224">
        <v>0</v>
      </c>
      <c r="M47" s="224">
        <v>0</v>
      </c>
      <c r="N47" s="224">
        <v>0</v>
      </c>
      <c r="O47" s="224">
        <v>0</v>
      </c>
      <c r="P47" s="224">
        <v>0</v>
      </c>
      <c r="Q47" s="224">
        <v>0</v>
      </c>
      <c r="R47" s="224">
        <v>0</v>
      </c>
      <c r="S47" s="224">
        <v>0</v>
      </c>
      <c r="T47" s="224">
        <v>0</v>
      </c>
      <c r="U47" s="224">
        <v>0</v>
      </c>
      <c r="V47" s="224">
        <v>0</v>
      </c>
      <c r="W47" s="224">
        <v>0</v>
      </c>
      <c r="X47" s="224">
        <v>0</v>
      </c>
      <c r="Y47" s="224">
        <v>0</v>
      </c>
      <c r="Z47" s="224">
        <v>0</v>
      </c>
      <c r="AA47" s="224">
        <v>0</v>
      </c>
      <c r="AB47" s="224">
        <v>0</v>
      </c>
      <c r="AC47" s="224">
        <v>0</v>
      </c>
      <c r="AD47" s="224">
        <v>0</v>
      </c>
      <c r="AE47" s="224">
        <v>0</v>
      </c>
      <c r="AF47" s="224">
        <v>0</v>
      </c>
      <c r="AG47" s="224">
        <v>0</v>
      </c>
      <c r="AH47" s="224">
        <v>0</v>
      </c>
      <c r="AI47" s="224">
        <v>0</v>
      </c>
      <c r="AJ47" s="224">
        <v>0</v>
      </c>
      <c r="AK47" s="224">
        <v>0</v>
      </c>
      <c r="AL47" s="224">
        <v>0</v>
      </c>
      <c r="AM47" s="224">
        <v>0</v>
      </c>
      <c r="AN47" s="224">
        <v>6</v>
      </c>
      <c r="AO47" s="224">
        <v>2550</v>
      </c>
      <c r="AP47" s="224">
        <v>0</v>
      </c>
      <c r="AQ47" s="224">
        <v>0</v>
      </c>
      <c r="AR47" s="224">
        <v>0</v>
      </c>
      <c r="AS47" s="224">
        <v>0</v>
      </c>
      <c r="AT47" s="224">
        <v>0</v>
      </c>
      <c r="AU47" s="224">
        <v>0</v>
      </c>
      <c r="AV47" s="224">
        <v>1</v>
      </c>
      <c r="AW47" s="224">
        <v>0</v>
      </c>
      <c r="AX47" s="224">
        <v>0</v>
      </c>
      <c r="AY47" s="224">
        <v>0</v>
      </c>
      <c r="AZ47" s="224">
        <v>0</v>
      </c>
      <c r="BA47" s="224">
        <v>0</v>
      </c>
      <c r="BB47" s="224">
        <v>0</v>
      </c>
      <c r="BC47" s="224">
        <v>0</v>
      </c>
      <c r="BD47" s="224">
        <v>0</v>
      </c>
      <c r="BE47" s="224">
        <v>0</v>
      </c>
      <c r="BF47" s="224">
        <v>0</v>
      </c>
      <c r="BG47" s="224">
        <v>0</v>
      </c>
      <c r="BH47" s="224">
        <v>0</v>
      </c>
      <c r="BI47" s="224">
        <v>0</v>
      </c>
      <c r="BJ47" s="224">
        <v>0</v>
      </c>
      <c r="BK47" s="224">
        <v>0</v>
      </c>
      <c r="BL47" s="224">
        <v>0</v>
      </c>
      <c r="BM47" s="224">
        <v>0</v>
      </c>
      <c r="BN47" s="224">
        <v>0</v>
      </c>
      <c r="BO47" s="224">
        <v>0</v>
      </c>
      <c r="BP47" s="224">
        <v>0</v>
      </c>
      <c r="BQ47" s="224">
        <v>0</v>
      </c>
      <c r="BR47" s="224">
        <v>0</v>
      </c>
      <c r="BS47" s="224">
        <v>0</v>
      </c>
      <c r="BT47" s="224">
        <v>0</v>
      </c>
      <c r="BU47" s="224">
        <v>0</v>
      </c>
      <c r="BV47" s="224">
        <v>0</v>
      </c>
      <c r="BW47" s="224">
        <v>0</v>
      </c>
      <c r="BX47" s="224">
        <v>0</v>
      </c>
      <c r="BY47" s="224">
        <v>0</v>
      </c>
      <c r="BZ47" s="224">
        <v>0</v>
      </c>
      <c r="CA47" s="224">
        <v>0</v>
      </c>
      <c r="CB47" s="224">
        <v>0</v>
      </c>
      <c r="CC47" s="224">
        <v>0</v>
      </c>
      <c r="CD47" s="224">
        <v>0</v>
      </c>
      <c r="CE47" s="224">
        <v>0</v>
      </c>
      <c r="CF47" s="224">
        <v>0</v>
      </c>
      <c r="CG47" s="224">
        <v>0</v>
      </c>
      <c r="CH47" s="224">
        <v>0</v>
      </c>
      <c r="CI47" s="225">
        <v>2558</v>
      </c>
      <c r="CJ47" s="272">
        <v>0.021302819833774713</v>
      </c>
    </row>
    <row r="48" spans="1:88" ht="15">
      <c r="A48" s="259" t="s">
        <v>69</v>
      </c>
      <c r="B48" s="223">
        <v>0</v>
      </c>
      <c r="C48" s="224">
        <v>0</v>
      </c>
      <c r="D48" s="224">
        <v>0</v>
      </c>
      <c r="E48" s="224">
        <v>3</v>
      </c>
      <c r="F48" s="224">
        <v>0</v>
      </c>
      <c r="G48" s="224">
        <v>0</v>
      </c>
      <c r="H48" s="224">
        <v>0</v>
      </c>
      <c r="I48" s="224">
        <v>0</v>
      </c>
      <c r="J48" s="224">
        <v>0</v>
      </c>
      <c r="K48" s="224">
        <v>0</v>
      </c>
      <c r="L48" s="224">
        <v>0</v>
      </c>
      <c r="M48" s="224">
        <v>0</v>
      </c>
      <c r="N48" s="224">
        <v>0</v>
      </c>
      <c r="O48" s="224">
        <v>0</v>
      </c>
      <c r="P48" s="224">
        <v>0</v>
      </c>
      <c r="Q48" s="224">
        <v>0</v>
      </c>
      <c r="R48" s="224">
        <v>0</v>
      </c>
      <c r="S48" s="224">
        <v>0</v>
      </c>
      <c r="T48" s="224">
        <v>0</v>
      </c>
      <c r="U48" s="224">
        <v>0</v>
      </c>
      <c r="V48" s="224">
        <v>0</v>
      </c>
      <c r="W48" s="224">
        <v>0</v>
      </c>
      <c r="X48" s="224">
        <v>0</v>
      </c>
      <c r="Y48" s="224">
        <v>0</v>
      </c>
      <c r="Z48" s="224">
        <v>0</v>
      </c>
      <c r="AA48" s="224">
        <v>0</v>
      </c>
      <c r="AB48" s="224">
        <v>0</v>
      </c>
      <c r="AC48" s="224">
        <v>0</v>
      </c>
      <c r="AD48" s="224">
        <v>0</v>
      </c>
      <c r="AE48" s="224">
        <v>0</v>
      </c>
      <c r="AF48" s="224">
        <v>0</v>
      </c>
      <c r="AG48" s="224">
        <v>0</v>
      </c>
      <c r="AH48" s="224">
        <v>0</v>
      </c>
      <c r="AI48" s="224">
        <v>0</v>
      </c>
      <c r="AJ48" s="224">
        <v>0</v>
      </c>
      <c r="AK48" s="224">
        <v>0</v>
      </c>
      <c r="AL48" s="224">
        <v>0</v>
      </c>
      <c r="AM48" s="224">
        <v>0</v>
      </c>
      <c r="AN48" s="224">
        <v>0</v>
      </c>
      <c r="AO48" s="224">
        <v>0</v>
      </c>
      <c r="AP48" s="224">
        <v>0</v>
      </c>
      <c r="AQ48" s="224">
        <v>0</v>
      </c>
      <c r="AR48" s="224">
        <v>0</v>
      </c>
      <c r="AS48" s="224">
        <v>0</v>
      </c>
      <c r="AT48" s="224">
        <v>0</v>
      </c>
      <c r="AU48" s="224">
        <v>0</v>
      </c>
      <c r="AV48" s="224">
        <v>0</v>
      </c>
      <c r="AW48" s="224">
        <v>0</v>
      </c>
      <c r="AX48" s="224">
        <v>0</v>
      </c>
      <c r="AY48" s="224">
        <v>0</v>
      </c>
      <c r="AZ48" s="224">
        <v>0</v>
      </c>
      <c r="BA48" s="224">
        <v>0</v>
      </c>
      <c r="BB48" s="224">
        <v>0</v>
      </c>
      <c r="BC48" s="224">
        <v>0</v>
      </c>
      <c r="BD48" s="224">
        <v>0</v>
      </c>
      <c r="BE48" s="224">
        <v>0</v>
      </c>
      <c r="BF48" s="224">
        <v>0</v>
      </c>
      <c r="BG48" s="224">
        <v>0</v>
      </c>
      <c r="BH48" s="224">
        <v>0</v>
      </c>
      <c r="BI48" s="224">
        <v>0</v>
      </c>
      <c r="BJ48" s="224">
        <v>0</v>
      </c>
      <c r="BK48" s="224">
        <v>0</v>
      </c>
      <c r="BL48" s="224">
        <v>0</v>
      </c>
      <c r="BM48" s="224">
        <v>0</v>
      </c>
      <c r="BN48" s="224">
        <v>0</v>
      </c>
      <c r="BO48" s="224">
        <v>0</v>
      </c>
      <c r="BP48" s="224">
        <v>0</v>
      </c>
      <c r="BQ48" s="224">
        <v>0</v>
      </c>
      <c r="BR48" s="224">
        <v>0</v>
      </c>
      <c r="BS48" s="224">
        <v>0</v>
      </c>
      <c r="BT48" s="224">
        <v>0</v>
      </c>
      <c r="BU48" s="224">
        <v>0</v>
      </c>
      <c r="BV48" s="224">
        <v>0</v>
      </c>
      <c r="BW48" s="224">
        <v>0</v>
      </c>
      <c r="BX48" s="224">
        <v>0</v>
      </c>
      <c r="BY48" s="224">
        <v>0</v>
      </c>
      <c r="BZ48" s="224">
        <v>0</v>
      </c>
      <c r="CA48" s="224">
        <v>0</v>
      </c>
      <c r="CB48" s="224">
        <v>0</v>
      </c>
      <c r="CC48" s="224">
        <v>0</v>
      </c>
      <c r="CD48" s="224">
        <v>0</v>
      </c>
      <c r="CE48" s="224">
        <v>0</v>
      </c>
      <c r="CF48" s="224">
        <v>0</v>
      </c>
      <c r="CG48" s="224">
        <v>0</v>
      </c>
      <c r="CH48" s="224">
        <v>0</v>
      </c>
      <c r="CI48" s="225">
        <v>3</v>
      </c>
      <c r="CJ48" s="272">
        <v>2.4983760555638835E-05</v>
      </c>
    </row>
    <row r="49" spans="1:88" ht="15">
      <c r="A49" s="259" t="s">
        <v>71</v>
      </c>
      <c r="B49" s="223">
        <v>0</v>
      </c>
      <c r="C49" s="224">
        <v>0</v>
      </c>
      <c r="D49" s="224">
        <v>0</v>
      </c>
      <c r="E49" s="224">
        <v>0</v>
      </c>
      <c r="F49" s="224">
        <v>0</v>
      </c>
      <c r="G49" s="224">
        <v>1</v>
      </c>
      <c r="H49" s="224">
        <v>0</v>
      </c>
      <c r="I49" s="224">
        <v>0</v>
      </c>
      <c r="J49" s="224">
        <v>0</v>
      </c>
      <c r="K49" s="224">
        <v>0</v>
      </c>
      <c r="L49" s="224">
        <v>0</v>
      </c>
      <c r="M49" s="224">
        <v>1</v>
      </c>
      <c r="N49" s="224">
        <v>0</v>
      </c>
      <c r="O49" s="224">
        <v>0</v>
      </c>
      <c r="P49" s="224">
        <v>5</v>
      </c>
      <c r="Q49" s="224">
        <v>251</v>
      </c>
      <c r="R49" s="224">
        <v>214</v>
      </c>
      <c r="S49" s="224">
        <v>63</v>
      </c>
      <c r="T49" s="224">
        <v>2</v>
      </c>
      <c r="U49" s="224">
        <v>6</v>
      </c>
      <c r="V49" s="224">
        <v>2</v>
      </c>
      <c r="W49" s="224">
        <v>0</v>
      </c>
      <c r="X49" s="224">
        <v>0</v>
      </c>
      <c r="Y49" s="224">
        <v>0</v>
      </c>
      <c r="Z49" s="224">
        <v>0</v>
      </c>
      <c r="AA49" s="224">
        <v>0</v>
      </c>
      <c r="AB49" s="224">
        <v>3</v>
      </c>
      <c r="AC49" s="224">
        <v>3</v>
      </c>
      <c r="AD49" s="224">
        <v>0</v>
      </c>
      <c r="AE49" s="224">
        <v>0</v>
      </c>
      <c r="AF49" s="224">
        <v>0</v>
      </c>
      <c r="AG49" s="224">
        <v>3</v>
      </c>
      <c r="AH49" s="224">
        <v>22</v>
      </c>
      <c r="AI49" s="224">
        <v>0</v>
      </c>
      <c r="AJ49" s="224">
        <v>0</v>
      </c>
      <c r="AK49" s="224">
        <v>0</v>
      </c>
      <c r="AL49" s="224">
        <v>6</v>
      </c>
      <c r="AM49" s="224">
        <v>4</v>
      </c>
      <c r="AN49" s="224">
        <v>180</v>
      </c>
      <c r="AO49" s="224">
        <v>28</v>
      </c>
      <c r="AP49" s="224">
        <v>0</v>
      </c>
      <c r="AQ49" s="224">
        <v>0</v>
      </c>
      <c r="AR49" s="224">
        <v>0</v>
      </c>
      <c r="AS49" s="224">
        <v>7</v>
      </c>
      <c r="AT49" s="224">
        <v>0</v>
      </c>
      <c r="AU49" s="224">
        <v>0</v>
      </c>
      <c r="AV49" s="224">
        <v>0</v>
      </c>
      <c r="AW49" s="224">
        <v>0</v>
      </c>
      <c r="AX49" s="224">
        <v>0</v>
      </c>
      <c r="AY49" s="224">
        <v>0</v>
      </c>
      <c r="AZ49" s="224">
        <v>0</v>
      </c>
      <c r="BA49" s="224">
        <v>0</v>
      </c>
      <c r="BB49" s="224">
        <v>0</v>
      </c>
      <c r="BC49" s="224">
        <v>1</v>
      </c>
      <c r="BD49" s="224">
        <v>0</v>
      </c>
      <c r="BE49" s="224">
        <v>0</v>
      </c>
      <c r="BF49" s="224">
        <v>0</v>
      </c>
      <c r="BG49" s="224">
        <v>0</v>
      </c>
      <c r="BH49" s="224">
        <v>11</v>
      </c>
      <c r="BI49" s="224">
        <v>28</v>
      </c>
      <c r="BJ49" s="224">
        <v>39</v>
      </c>
      <c r="BK49" s="224">
        <v>0</v>
      </c>
      <c r="BL49" s="224">
        <v>12</v>
      </c>
      <c r="BM49" s="224">
        <v>0</v>
      </c>
      <c r="BN49" s="224">
        <v>0</v>
      </c>
      <c r="BO49" s="224">
        <v>0</v>
      </c>
      <c r="BP49" s="224">
        <v>0</v>
      </c>
      <c r="BQ49" s="224">
        <v>0</v>
      </c>
      <c r="BR49" s="224">
        <v>1</v>
      </c>
      <c r="BS49" s="224">
        <v>3</v>
      </c>
      <c r="BT49" s="224">
        <v>0</v>
      </c>
      <c r="BU49" s="224">
        <v>0</v>
      </c>
      <c r="BV49" s="224">
        <v>2</v>
      </c>
      <c r="BW49" s="224">
        <v>0</v>
      </c>
      <c r="BX49" s="224">
        <v>0</v>
      </c>
      <c r="BY49" s="224">
        <v>0</v>
      </c>
      <c r="BZ49" s="224">
        <v>0</v>
      </c>
      <c r="CA49" s="224">
        <v>0</v>
      </c>
      <c r="CB49" s="224">
        <v>0</v>
      </c>
      <c r="CC49" s="224">
        <v>0</v>
      </c>
      <c r="CD49" s="224">
        <v>0</v>
      </c>
      <c r="CE49" s="224">
        <v>0</v>
      </c>
      <c r="CF49" s="224">
        <v>0</v>
      </c>
      <c r="CG49" s="224">
        <v>0</v>
      </c>
      <c r="CH49" s="224">
        <v>0</v>
      </c>
      <c r="CI49" s="225">
        <v>898</v>
      </c>
      <c r="CJ49" s="272">
        <v>0.007478472326321224</v>
      </c>
    </row>
    <row r="50" spans="1:88" ht="15">
      <c r="A50" s="259" t="s">
        <v>72</v>
      </c>
      <c r="B50" s="223">
        <v>0</v>
      </c>
      <c r="C50" s="224">
        <v>0</v>
      </c>
      <c r="D50" s="224">
        <v>0</v>
      </c>
      <c r="E50" s="224">
        <v>0</v>
      </c>
      <c r="F50" s="224">
        <v>0</v>
      </c>
      <c r="G50" s="224">
        <v>0</v>
      </c>
      <c r="H50" s="224">
        <v>0</v>
      </c>
      <c r="I50" s="224">
        <v>0</v>
      </c>
      <c r="J50" s="224">
        <v>1</v>
      </c>
      <c r="K50" s="224">
        <v>0</v>
      </c>
      <c r="L50" s="224">
        <v>3</v>
      </c>
      <c r="M50" s="224">
        <v>0</v>
      </c>
      <c r="N50" s="224">
        <v>0</v>
      </c>
      <c r="O50" s="224">
        <v>0</v>
      </c>
      <c r="P50" s="224">
        <v>0</v>
      </c>
      <c r="Q50" s="224">
        <v>0</v>
      </c>
      <c r="R50" s="224">
        <v>0</v>
      </c>
      <c r="S50" s="224">
        <v>8</v>
      </c>
      <c r="T50" s="224">
        <v>0</v>
      </c>
      <c r="U50" s="224">
        <v>20</v>
      </c>
      <c r="V50" s="224">
        <v>210</v>
      </c>
      <c r="W50" s="224">
        <v>47</v>
      </c>
      <c r="X50" s="224">
        <v>41</v>
      </c>
      <c r="Y50" s="224">
        <v>126</v>
      </c>
      <c r="Z50" s="224">
        <v>54</v>
      </c>
      <c r="AA50" s="224">
        <v>39</v>
      </c>
      <c r="AB50" s="224">
        <v>2</v>
      </c>
      <c r="AC50" s="224">
        <v>14</v>
      </c>
      <c r="AD50" s="224">
        <v>33</v>
      </c>
      <c r="AE50" s="224">
        <v>0</v>
      </c>
      <c r="AF50" s="224">
        <v>2</v>
      </c>
      <c r="AG50" s="224">
        <v>1</v>
      </c>
      <c r="AH50" s="224">
        <v>0</v>
      </c>
      <c r="AI50" s="224">
        <v>0</v>
      </c>
      <c r="AJ50" s="224">
        <v>2</v>
      </c>
      <c r="AK50" s="224">
        <v>2</v>
      </c>
      <c r="AL50" s="224">
        <v>24</v>
      </c>
      <c r="AM50" s="224">
        <v>1</v>
      </c>
      <c r="AN50" s="224">
        <v>31</v>
      </c>
      <c r="AO50" s="224">
        <v>0</v>
      </c>
      <c r="AP50" s="224">
        <v>0</v>
      </c>
      <c r="AQ50" s="224">
        <v>0</v>
      </c>
      <c r="AR50" s="224">
        <v>0</v>
      </c>
      <c r="AS50" s="224">
        <v>1</v>
      </c>
      <c r="AT50" s="224">
        <v>0</v>
      </c>
      <c r="AU50" s="224">
        <v>0</v>
      </c>
      <c r="AV50" s="224">
        <v>0</v>
      </c>
      <c r="AW50" s="224">
        <v>0</v>
      </c>
      <c r="AX50" s="224">
        <v>0</v>
      </c>
      <c r="AY50" s="224">
        <v>0</v>
      </c>
      <c r="AZ50" s="224">
        <v>0</v>
      </c>
      <c r="BA50" s="224">
        <v>3</v>
      </c>
      <c r="BB50" s="224">
        <v>0</v>
      </c>
      <c r="BC50" s="224">
        <v>3</v>
      </c>
      <c r="BD50" s="224">
        <v>0</v>
      </c>
      <c r="BE50" s="224">
        <v>0</v>
      </c>
      <c r="BF50" s="224">
        <v>0</v>
      </c>
      <c r="BG50" s="224">
        <v>0</v>
      </c>
      <c r="BH50" s="224">
        <v>0</v>
      </c>
      <c r="BI50" s="224">
        <v>36</v>
      </c>
      <c r="BJ50" s="224">
        <v>1</v>
      </c>
      <c r="BK50" s="224">
        <v>1</v>
      </c>
      <c r="BL50" s="224">
        <v>4</v>
      </c>
      <c r="BM50" s="224">
        <v>0</v>
      </c>
      <c r="BN50" s="224">
        <v>3</v>
      </c>
      <c r="BO50" s="224">
        <v>0</v>
      </c>
      <c r="BP50" s="224">
        <v>0</v>
      </c>
      <c r="BQ50" s="224">
        <v>0</v>
      </c>
      <c r="BR50" s="224">
        <v>0</v>
      </c>
      <c r="BS50" s="224">
        <v>0</v>
      </c>
      <c r="BT50" s="224">
        <v>0</v>
      </c>
      <c r="BU50" s="224">
        <v>0</v>
      </c>
      <c r="BV50" s="224">
        <v>0</v>
      </c>
      <c r="BW50" s="224">
        <v>0</v>
      </c>
      <c r="BX50" s="224">
        <v>0</v>
      </c>
      <c r="BY50" s="224">
        <v>0</v>
      </c>
      <c r="BZ50" s="224">
        <v>0</v>
      </c>
      <c r="CA50" s="224">
        <v>0</v>
      </c>
      <c r="CB50" s="224">
        <v>0</v>
      </c>
      <c r="CC50" s="224">
        <v>0</v>
      </c>
      <c r="CD50" s="224">
        <v>1</v>
      </c>
      <c r="CE50" s="224">
        <v>0</v>
      </c>
      <c r="CF50" s="224">
        <v>0</v>
      </c>
      <c r="CG50" s="224">
        <v>0</v>
      </c>
      <c r="CH50" s="224">
        <v>0</v>
      </c>
      <c r="CI50" s="225">
        <v>714</v>
      </c>
      <c r="CJ50" s="272">
        <v>0.005946135012242042</v>
      </c>
    </row>
    <row r="51" spans="1:88" ht="15">
      <c r="A51" s="259" t="s">
        <v>73</v>
      </c>
      <c r="B51" s="223">
        <v>0</v>
      </c>
      <c r="C51" s="224">
        <v>0</v>
      </c>
      <c r="D51" s="224">
        <v>0</v>
      </c>
      <c r="E51" s="224">
        <v>0</v>
      </c>
      <c r="F51" s="224">
        <v>0</v>
      </c>
      <c r="G51" s="224">
        <v>0</v>
      </c>
      <c r="H51" s="224">
        <v>0</v>
      </c>
      <c r="I51" s="224">
        <v>0</v>
      </c>
      <c r="J51" s="224">
        <v>0</v>
      </c>
      <c r="K51" s="224">
        <v>0</v>
      </c>
      <c r="L51" s="224">
        <v>0</v>
      </c>
      <c r="M51" s="224">
        <v>0</v>
      </c>
      <c r="N51" s="224">
        <v>0</v>
      </c>
      <c r="O51" s="224">
        <v>0</v>
      </c>
      <c r="P51" s="224">
        <v>0</v>
      </c>
      <c r="Q51" s="224">
        <v>0</v>
      </c>
      <c r="R51" s="224">
        <v>0</v>
      </c>
      <c r="S51" s="224">
        <v>0</v>
      </c>
      <c r="T51" s="224">
        <v>0</v>
      </c>
      <c r="U51" s="224">
        <v>27</v>
      </c>
      <c r="V51" s="224">
        <v>0</v>
      </c>
      <c r="W51" s="224">
        <v>0</v>
      </c>
      <c r="X51" s="224">
        <v>0</v>
      </c>
      <c r="Y51" s="224">
        <v>0</v>
      </c>
      <c r="Z51" s="224">
        <v>0</v>
      </c>
      <c r="AA51" s="224">
        <v>0</v>
      </c>
      <c r="AB51" s="224">
        <v>0</v>
      </c>
      <c r="AC51" s="224">
        <v>0</v>
      </c>
      <c r="AD51" s="224">
        <v>0</v>
      </c>
      <c r="AE51" s="224">
        <v>0</v>
      </c>
      <c r="AF51" s="224">
        <v>0</v>
      </c>
      <c r="AG51" s="224">
        <v>0</v>
      </c>
      <c r="AH51" s="224">
        <v>0</v>
      </c>
      <c r="AI51" s="224">
        <v>0</v>
      </c>
      <c r="AJ51" s="224">
        <v>0</v>
      </c>
      <c r="AK51" s="224">
        <v>0</v>
      </c>
      <c r="AL51" s="224">
        <v>0</v>
      </c>
      <c r="AM51" s="224">
        <v>0</v>
      </c>
      <c r="AN51" s="224">
        <v>0</v>
      </c>
      <c r="AO51" s="224">
        <v>0</v>
      </c>
      <c r="AP51" s="224">
        <v>0</v>
      </c>
      <c r="AQ51" s="224">
        <v>0</v>
      </c>
      <c r="AR51" s="224">
        <v>0</v>
      </c>
      <c r="AS51" s="224">
        <v>0</v>
      </c>
      <c r="AT51" s="224">
        <v>0</v>
      </c>
      <c r="AU51" s="224">
        <v>0</v>
      </c>
      <c r="AV51" s="224">
        <v>0</v>
      </c>
      <c r="AW51" s="224">
        <v>0</v>
      </c>
      <c r="AX51" s="224">
        <v>0</v>
      </c>
      <c r="AY51" s="224">
        <v>0</v>
      </c>
      <c r="AZ51" s="224">
        <v>0</v>
      </c>
      <c r="BA51" s="224">
        <v>0</v>
      </c>
      <c r="BB51" s="224">
        <v>0</v>
      </c>
      <c r="BC51" s="224">
        <v>0</v>
      </c>
      <c r="BD51" s="224">
        <v>0</v>
      </c>
      <c r="BE51" s="224">
        <v>0</v>
      </c>
      <c r="BF51" s="224">
        <v>0</v>
      </c>
      <c r="BG51" s="224">
        <v>0</v>
      </c>
      <c r="BH51" s="224">
        <v>1</v>
      </c>
      <c r="BI51" s="224">
        <v>3</v>
      </c>
      <c r="BJ51" s="224">
        <v>4</v>
      </c>
      <c r="BK51" s="224">
        <v>0</v>
      </c>
      <c r="BL51" s="224">
        <v>0</v>
      </c>
      <c r="BM51" s="224">
        <v>0</v>
      </c>
      <c r="BN51" s="224">
        <v>0</v>
      </c>
      <c r="BO51" s="224">
        <v>0</v>
      </c>
      <c r="BP51" s="224">
        <v>0</v>
      </c>
      <c r="BQ51" s="224">
        <v>0</v>
      </c>
      <c r="BR51" s="224">
        <v>0</v>
      </c>
      <c r="BS51" s="224">
        <v>0</v>
      </c>
      <c r="BT51" s="224">
        <v>0</v>
      </c>
      <c r="BU51" s="224">
        <v>0</v>
      </c>
      <c r="BV51" s="224">
        <v>0</v>
      </c>
      <c r="BW51" s="224">
        <v>0</v>
      </c>
      <c r="BX51" s="224">
        <v>0</v>
      </c>
      <c r="BY51" s="224">
        <v>0</v>
      </c>
      <c r="BZ51" s="224">
        <v>0</v>
      </c>
      <c r="CA51" s="224">
        <v>0</v>
      </c>
      <c r="CB51" s="224">
        <v>0</v>
      </c>
      <c r="CC51" s="224">
        <v>0</v>
      </c>
      <c r="CD51" s="224">
        <v>0</v>
      </c>
      <c r="CE51" s="224">
        <v>0</v>
      </c>
      <c r="CF51" s="224">
        <v>0</v>
      </c>
      <c r="CG51" s="224">
        <v>0</v>
      </c>
      <c r="CH51" s="224">
        <v>0</v>
      </c>
      <c r="CI51" s="225">
        <v>35</v>
      </c>
      <c r="CJ51" s="272">
        <v>0.0002914772064824531</v>
      </c>
    </row>
    <row r="52" spans="1:88" ht="15">
      <c r="A52" s="259" t="s">
        <v>74</v>
      </c>
      <c r="B52" s="223">
        <v>0</v>
      </c>
      <c r="C52" s="224">
        <v>0</v>
      </c>
      <c r="D52" s="224">
        <v>0</v>
      </c>
      <c r="E52" s="224">
        <v>0</v>
      </c>
      <c r="F52" s="224">
        <v>0</v>
      </c>
      <c r="G52" s="224">
        <v>0</v>
      </c>
      <c r="H52" s="224">
        <v>0</v>
      </c>
      <c r="I52" s="224">
        <v>0</v>
      </c>
      <c r="J52" s="224">
        <v>0</v>
      </c>
      <c r="K52" s="224">
        <v>0</v>
      </c>
      <c r="L52" s="224">
        <v>0</v>
      </c>
      <c r="M52" s="224">
        <v>0</v>
      </c>
      <c r="N52" s="224">
        <v>0</v>
      </c>
      <c r="O52" s="224">
        <v>0</v>
      </c>
      <c r="P52" s="224">
        <v>20</v>
      </c>
      <c r="Q52" s="224">
        <v>0</v>
      </c>
      <c r="R52" s="224">
        <v>0</v>
      </c>
      <c r="S52" s="224">
        <v>0</v>
      </c>
      <c r="T52" s="224">
        <v>0</v>
      </c>
      <c r="U52" s="224">
        <v>0</v>
      </c>
      <c r="V52" s="224">
        <v>0</v>
      </c>
      <c r="W52" s="224">
        <v>0</v>
      </c>
      <c r="X52" s="224">
        <v>0</v>
      </c>
      <c r="Y52" s="224">
        <v>0</v>
      </c>
      <c r="Z52" s="224">
        <v>0</v>
      </c>
      <c r="AA52" s="224">
        <v>0</v>
      </c>
      <c r="AB52" s="224">
        <v>0</v>
      </c>
      <c r="AC52" s="224">
        <v>0</v>
      </c>
      <c r="AD52" s="224">
        <v>0</v>
      </c>
      <c r="AE52" s="224">
        <v>0</v>
      </c>
      <c r="AF52" s="224">
        <v>0</v>
      </c>
      <c r="AG52" s="224">
        <v>0</v>
      </c>
      <c r="AH52" s="224">
        <v>0</v>
      </c>
      <c r="AI52" s="224">
        <v>0</v>
      </c>
      <c r="AJ52" s="224">
        <v>0</v>
      </c>
      <c r="AK52" s="224">
        <v>0</v>
      </c>
      <c r="AL52" s="224">
        <v>0</v>
      </c>
      <c r="AM52" s="224">
        <v>0</v>
      </c>
      <c r="AN52" s="224">
        <v>11</v>
      </c>
      <c r="AO52" s="224">
        <v>0</v>
      </c>
      <c r="AP52" s="224">
        <v>0</v>
      </c>
      <c r="AQ52" s="224">
        <v>0</v>
      </c>
      <c r="AR52" s="224">
        <v>0</v>
      </c>
      <c r="AS52" s="224">
        <v>2</v>
      </c>
      <c r="AT52" s="224">
        <v>0</v>
      </c>
      <c r="AU52" s="224">
        <v>0</v>
      </c>
      <c r="AV52" s="224">
        <v>0</v>
      </c>
      <c r="AW52" s="224">
        <v>0</v>
      </c>
      <c r="AX52" s="224">
        <v>0</v>
      </c>
      <c r="AY52" s="224">
        <v>0</v>
      </c>
      <c r="AZ52" s="224">
        <v>0</v>
      </c>
      <c r="BA52" s="224">
        <v>0</v>
      </c>
      <c r="BB52" s="224">
        <v>0</v>
      </c>
      <c r="BC52" s="224">
        <v>0</v>
      </c>
      <c r="BD52" s="224">
        <v>0</v>
      </c>
      <c r="BE52" s="224">
        <v>0</v>
      </c>
      <c r="BF52" s="224">
        <v>0</v>
      </c>
      <c r="BG52" s="224">
        <v>0</v>
      </c>
      <c r="BH52" s="224">
        <v>0</v>
      </c>
      <c r="BI52" s="224">
        <v>0</v>
      </c>
      <c r="BJ52" s="224">
        <v>0</v>
      </c>
      <c r="BK52" s="224">
        <v>0</v>
      </c>
      <c r="BL52" s="224">
        <v>0</v>
      </c>
      <c r="BM52" s="224">
        <v>0</v>
      </c>
      <c r="BN52" s="224">
        <v>0</v>
      </c>
      <c r="BO52" s="224">
        <v>0</v>
      </c>
      <c r="BP52" s="224">
        <v>0</v>
      </c>
      <c r="BQ52" s="224">
        <v>0</v>
      </c>
      <c r="BR52" s="224">
        <v>0</v>
      </c>
      <c r="BS52" s="224">
        <v>0</v>
      </c>
      <c r="BT52" s="224">
        <v>0</v>
      </c>
      <c r="BU52" s="224">
        <v>0</v>
      </c>
      <c r="BV52" s="224">
        <v>0</v>
      </c>
      <c r="BW52" s="224">
        <v>0</v>
      </c>
      <c r="BX52" s="224">
        <v>0</v>
      </c>
      <c r="BY52" s="224">
        <v>0</v>
      </c>
      <c r="BZ52" s="224">
        <v>0</v>
      </c>
      <c r="CA52" s="224">
        <v>0</v>
      </c>
      <c r="CB52" s="224">
        <v>0</v>
      </c>
      <c r="CC52" s="224">
        <v>0</v>
      </c>
      <c r="CD52" s="224">
        <v>0</v>
      </c>
      <c r="CE52" s="224">
        <v>0</v>
      </c>
      <c r="CF52" s="224">
        <v>0</v>
      </c>
      <c r="CG52" s="224">
        <v>0</v>
      </c>
      <c r="CH52" s="224">
        <v>0</v>
      </c>
      <c r="CI52" s="225">
        <v>33</v>
      </c>
      <c r="CJ52" s="272">
        <v>0.00027482136611202716</v>
      </c>
    </row>
    <row r="53" spans="1:88" ht="15">
      <c r="A53" s="259" t="s">
        <v>75</v>
      </c>
      <c r="B53" s="223">
        <v>0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224">
        <v>0</v>
      </c>
      <c r="I53" s="224">
        <v>0</v>
      </c>
      <c r="J53" s="224">
        <v>36</v>
      </c>
      <c r="K53" s="224">
        <v>0</v>
      </c>
      <c r="L53" s="224">
        <v>0</v>
      </c>
      <c r="M53" s="224">
        <v>0</v>
      </c>
      <c r="N53" s="224">
        <v>8</v>
      </c>
      <c r="O53" s="224">
        <v>0</v>
      </c>
      <c r="P53" s="224">
        <v>0</v>
      </c>
      <c r="Q53" s="224">
        <v>0</v>
      </c>
      <c r="R53" s="224">
        <v>0</v>
      </c>
      <c r="S53" s="224">
        <v>0</v>
      </c>
      <c r="T53" s="224">
        <v>0</v>
      </c>
      <c r="U53" s="224">
        <v>0</v>
      </c>
      <c r="V53" s="224">
        <v>0</v>
      </c>
      <c r="W53" s="224">
        <v>0</v>
      </c>
      <c r="X53" s="224">
        <v>0</v>
      </c>
      <c r="Y53" s="224">
        <v>0</v>
      </c>
      <c r="Z53" s="224">
        <v>0</v>
      </c>
      <c r="AA53" s="224">
        <v>0</v>
      </c>
      <c r="AB53" s="224">
        <v>1</v>
      </c>
      <c r="AC53" s="224">
        <v>0</v>
      </c>
      <c r="AD53" s="224">
        <v>0</v>
      </c>
      <c r="AE53" s="224">
        <v>0</v>
      </c>
      <c r="AF53" s="224">
        <v>0</v>
      </c>
      <c r="AG53" s="224">
        <v>0</v>
      </c>
      <c r="AH53" s="224">
        <v>0</v>
      </c>
      <c r="AI53" s="224">
        <v>0</v>
      </c>
      <c r="AJ53" s="224">
        <v>0</v>
      </c>
      <c r="AK53" s="224">
        <v>0</v>
      </c>
      <c r="AL53" s="224">
        <v>0</v>
      </c>
      <c r="AM53" s="224">
        <v>0</v>
      </c>
      <c r="AN53" s="224">
        <v>0</v>
      </c>
      <c r="AO53" s="224">
        <v>0</v>
      </c>
      <c r="AP53" s="224">
        <v>0</v>
      </c>
      <c r="AQ53" s="224">
        <v>0</v>
      </c>
      <c r="AR53" s="224">
        <v>0</v>
      </c>
      <c r="AS53" s="224">
        <v>0</v>
      </c>
      <c r="AT53" s="224">
        <v>0</v>
      </c>
      <c r="AU53" s="224">
        <v>0</v>
      </c>
      <c r="AV53" s="224">
        <v>0</v>
      </c>
      <c r="AW53" s="224">
        <v>0</v>
      </c>
      <c r="AX53" s="224">
        <v>0</v>
      </c>
      <c r="AY53" s="224">
        <v>0</v>
      </c>
      <c r="AZ53" s="224">
        <v>0</v>
      </c>
      <c r="BA53" s="224">
        <v>0</v>
      </c>
      <c r="BB53" s="224">
        <v>0</v>
      </c>
      <c r="BC53" s="224">
        <v>1</v>
      </c>
      <c r="BD53" s="224">
        <v>0</v>
      </c>
      <c r="BE53" s="224">
        <v>0</v>
      </c>
      <c r="BF53" s="224">
        <v>0</v>
      </c>
      <c r="BG53" s="224">
        <v>0</v>
      </c>
      <c r="BH53" s="224">
        <v>0</v>
      </c>
      <c r="BI53" s="224">
        <v>0</v>
      </c>
      <c r="BJ53" s="224">
        <v>0</v>
      </c>
      <c r="BK53" s="224">
        <v>0</v>
      </c>
      <c r="BL53" s="224">
        <v>0</v>
      </c>
      <c r="BM53" s="224">
        <v>0</v>
      </c>
      <c r="BN53" s="224">
        <v>0</v>
      </c>
      <c r="BO53" s="224">
        <v>0</v>
      </c>
      <c r="BP53" s="224">
        <v>0</v>
      </c>
      <c r="BQ53" s="224">
        <v>0</v>
      </c>
      <c r="BR53" s="224">
        <v>0</v>
      </c>
      <c r="BS53" s="224">
        <v>0</v>
      </c>
      <c r="BT53" s="224">
        <v>0</v>
      </c>
      <c r="BU53" s="224">
        <v>0</v>
      </c>
      <c r="BV53" s="224">
        <v>0</v>
      </c>
      <c r="BW53" s="224">
        <v>0</v>
      </c>
      <c r="BX53" s="224">
        <v>0</v>
      </c>
      <c r="BY53" s="224">
        <v>0</v>
      </c>
      <c r="BZ53" s="224">
        <v>0</v>
      </c>
      <c r="CA53" s="224">
        <v>0</v>
      </c>
      <c r="CB53" s="224">
        <v>0</v>
      </c>
      <c r="CC53" s="224">
        <v>0</v>
      </c>
      <c r="CD53" s="224">
        <v>0</v>
      </c>
      <c r="CE53" s="224">
        <v>0</v>
      </c>
      <c r="CF53" s="224">
        <v>0</v>
      </c>
      <c r="CG53" s="224">
        <v>0</v>
      </c>
      <c r="CH53" s="224">
        <v>0</v>
      </c>
      <c r="CI53" s="225">
        <v>46</v>
      </c>
      <c r="CJ53" s="272">
        <v>0.00038308432851979547</v>
      </c>
    </row>
    <row r="54" spans="1:88" ht="15">
      <c r="A54" s="259" t="s">
        <v>76</v>
      </c>
      <c r="B54" s="223">
        <v>0</v>
      </c>
      <c r="C54" s="224">
        <v>0</v>
      </c>
      <c r="D54" s="224">
        <v>0</v>
      </c>
      <c r="E54" s="224">
        <v>0</v>
      </c>
      <c r="F54" s="224">
        <v>0</v>
      </c>
      <c r="G54" s="224">
        <v>0</v>
      </c>
      <c r="H54" s="224">
        <v>0</v>
      </c>
      <c r="I54" s="224">
        <v>0</v>
      </c>
      <c r="J54" s="224">
        <v>4</v>
      </c>
      <c r="K54" s="224">
        <v>6</v>
      </c>
      <c r="L54" s="224">
        <v>0</v>
      </c>
      <c r="M54" s="224">
        <v>0</v>
      </c>
      <c r="N54" s="224">
        <v>0</v>
      </c>
      <c r="O54" s="224">
        <v>0</v>
      </c>
      <c r="P54" s="224">
        <v>0</v>
      </c>
      <c r="Q54" s="224">
        <v>0</v>
      </c>
      <c r="R54" s="224">
        <v>0</v>
      </c>
      <c r="S54" s="224">
        <v>0</v>
      </c>
      <c r="T54" s="224">
        <v>0</v>
      </c>
      <c r="U54" s="224">
        <v>0</v>
      </c>
      <c r="V54" s="224">
        <v>1</v>
      </c>
      <c r="W54" s="224">
        <v>0</v>
      </c>
      <c r="X54" s="224">
        <v>0</v>
      </c>
      <c r="Y54" s="224">
        <v>0</v>
      </c>
      <c r="Z54" s="224">
        <v>1</v>
      </c>
      <c r="AA54" s="224">
        <v>0</v>
      </c>
      <c r="AB54" s="224">
        <v>0</v>
      </c>
      <c r="AC54" s="224">
        <v>1</v>
      </c>
      <c r="AD54" s="224">
        <v>0</v>
      </c>
      <c r="AE54" s="224">
        <v>0</v>
      </c>
      <c r="AF54" s="224">
        <v>0</v>
      </c>
      <c r="AG54" s="224">
        <v>0</v>
      </c>
      <c r="AH54" s="224">
        <v>0</v>
      </c>
      <c r="AI54" s="224">
        <v>0</v>
      </c>
      <c r="AJ54" s="224">
        <v>0</v>
      </c>
      <c r="AK54" s="224">
        <v>0</v>
      </c>
      <c r="AL54" s="224">
        <v>0</v>
      </c>
      <c r="AM54" s="224">
        <v>0</v>
      </c>
      <c r="AN54" s="224">
        <v>15</v>
      </c>
      <c r="AO54" s="224">
        <v>2</v>
      </c>
      <c r="AP54" s="224">
        <v>0</v>
      </c>
      <c r="AQ54" s="224">
        <v>0</v>
      </c>
      <c r="AR54" s="224">
        <v>0</v>
      </c>
      <c r="AS54" s="224">
        <v>0</v>
      </c>
      <c r="AT54" s="224">
        <v>0</v>
      </c>
      <c r="AU54" s="224">
        <v>0</v>
      </c>
      <c r="AV54" s="224">
        <v>0</v>
      </c>
      <c r="AW54" s="224">
        <v>0</v>
      </c>
      <c r="AX54" s="224">
        <v>0</v>
      </c>
      <c r="AY54" s="224">
        <v>0</v>
      </c>
      <c r="AZ54" s="224">
        <v>0</v>
      </c>
      <c r="BA54" s="224">
        <v>0</v>
      </c>
      <c r="BB54" s="224">
        <v>0</v>
      </c>
      <c r="BC54" s="224">
        <v>0</v>
      </c>
      <c r="BD54" s="224">
        <v>0</v>
      </c>
      <c r="BE54" s="224">
        <v>0</v>
      </c>
      <c r="BF54" s="224">
        <v>0</v>
      </c>
      <c r="BG54" s="224">
        <v>0</v>
      </c>
      <c r="BH54" s="224">
        <v>0</v>
      </c>
      <c r="BI54" s="224">
        <v>0</v>
      </c>
      <c r="BJ54" s="224">
        <v>0</v>
      </c>
      <c r="BK54" s="224">
        <v>0</v>
      </c>
      <c r="BL54" s="224">
        <v>1</v>
      </c>
      <c r="BM54" s="224">
        <v>0</v>
      </c>
      <c r="BN54" s="224">
        <v>0</v>
      </c>
      <c r="BO54" s="224">
        <v>0</v>
      </c>
      <c r="BP54" s="224">
        <v>0</v>
      </c>
      <c r="BQ54" s="224">
        <v>0</v>
      </c>
      <c r="BR54" s="224">
        <v>0</v>
      </c>
      <c r="BS54" s="224">
        <v>0</v>
      </c>
      <c r="BT54" s="224">
        <v>0</v>
      </c>
      <c r="BU54" s="224">
        <v>0</v>
      </c>
      <c r="BV54" s="224">
        <v>0</v>
      </c>
      <c r="BW54" s="224">
        <v>0</v>
      </c>
      <c r="BX54" s="224">
        <v>0</v>
      </c>
      <c r="BY54" s="224">
        <v>0</v>
      </c>
      <c r="BZ54" s="224">
        <v>0</v>
      </c>
      <c r="CA54" s="224">
        <v>0</v>
      </c>
      <c r="CB54" s="224">
        <v>0</v>
      </c>
      <c r="CC54" s="224">
        <v>0</v>
      </c>
      <c r="CD54" s="224">
        <v>0</v>
      </c>
      <c r="CE54" s="224">
        <v>0</v>
      </c>
      <c r="CF54" s="224">
        <v>0</v>
      </c>
      <c r="CG54" s="224">
        <v>0</v>
      </c>
      <c r="CH54" s="224">
        <v>0</v>
      </c>
      <c r="CI54" s="225">
        <v>31</v>
      </c>
      <c r="CJ54" s="272">
        <v>0.0002581655257416013</v>
      </c>
    </row>
    <row r="55" spans="1:88" ht="15">
      <c r="A55" s="259" t="s">
        <v>77</v>
      </c>
      <c r="B55" s="223">
        <v>0</v>
      </c>
      <c r="C55" s="224">
        <v>0</v>
      </c>
      <c r="D55" s="224">
        <v>0</v>
      </c>
      <c r="E55" s="224">
        <v>0</v>
      </c>
      <c r="F55" s="224">
        <v>0</v>
      </c>
      <c r="G55" s="224">
        <v>0</v>
      </c>
      <c r="H55" s="224">
        <v>0</v>
      </c>
      <c r="I55" s="224">
        <v>0</v>
      </c>
      <c r="J55" s="224">
        <v>0</v>
      </c>
      <c r="K55" s="224">
        <v>0</v>
      </c>
      <c r="L55" s="224">
        <v>0</v>
      </c>
      <c r="M55" s="224">
        <v>0</v>
      </c>
      <c r="N55" s="224">
        <v>0</v>
      </c>
      <c r="O55" s="224">
        <v>0</v>
      </c>
      <c r="P55" s="224">
        <v>0</v>
      </c>
      <c r="Q55" s="224">
        <v>0</v>
      </c>
      <c r="R55" s="224">
        <v>0</v>
      </c>
      <c r="S55" s="224">
        <v>0</v>
      </c>
      <c r="T55" s="224">
        <v>0</v>
      </c>
      <c r="U55" s="224">
        <v>0</v>
      </c>
      <c r="V55" s="224">
        <v>0</v>
      </c>
      <c r="W55" s="224">
        <v>0</v>
      </c>
      <c r="X55" s="224">
        <v>0</v>
      </c>
      <c r="Y55" s="224">
        <v>0</v>
      </c>
      <c r="Z55" s="224">
        <v>0</v>
      </c>
      <c r="AA55" s="224">
        <v>0</v>
      </c>
      <c r="AB55" s="224">
        <v>0</v>
      </c>
      <c r="AC55" s="224">
        <v>0</v>
      </c>
      <c r="AD55" s="224">
        <v>0</v>
      </c>
      <c r="AE55" s="224">
        <v>0</v>
      </c>
      <c r="AF55" s="224">
        <v>0</v>
      </c>
      <c r="AG55" s="224">
        <v>0</v>
      </c>
      <c r="AH55" s="224">
        <v>0</v>
      </c>
      <c r="AI55" s="224">
        <v>0</v>
      </c>
      <c r="AJ55" s="224">
        <v>0</v>
      </c>
      <c r="AK55" s="224">
        <v>0</v>
      </c>
      <c r="AL55" s="224">
        <v>0</v>
      </c>
      <c r="AM55" s="224">
        <v>0</v>
      </c>
      <c r="AN55" s="224">
        <v>0</v>
      </c>
      <c r="AO55" s="224">
        <v>0</v>
      </c>
      <c r="AP55" s="224">
        <v>0</v>
      </c>
      <c r="AQ55" s="224">
        <v>0</v>
      </c>
      <c r="AR55" s="224">
        <v>0</v>
      </c>
      <c r="AS55" s="224">
        <v>0</v>
      </c>
      <c r="AT55" s="224">
        <v>0</v>
      </c>
      <c r="AU55" s="224">
        <v>0</v>
      </c>
      <c r="AV55" s="224">
        <v>0</v>
      </c>
      <c r="AW55" s="224">
        <v>0</v>
      </c>
      <c r="AX55" s="224">
        <v>0</v>
      </c>
      <c r="AY55" s="224">
        <v>0</v>
      </c>
      <c r="AZ55" s="224">
        <v>0</v>
      </c>
      <c r="BA55" s="224">
        <v>0</v>
      </c>
      <c r="BB55" s="224">
        <v>0</v>
      </c>
      <c r="BC55" s="224">
        <v>0</v>
      </c>
      <c r="BD55" s="224">
        <v>0</v>
      </c>
      <c r="BE55" s="224">
        <v>0</v>
      </c>
      <c r="BF55" s="224">
        <v>0</v>
      </c>
      <c r="BG55" s="224">
        <v>24</v>
      </c>
      <c r="BH55" s="224">
        <v>0</v>
      </c>
      <c r="BI55" s="224">
        <v>0</v>
      </c>
      <c r="BJ55" s="224">
        <v>0</v>
      </c>
      <c r="BK55" s="224">
        <v>0</v>
      </c>
      <c r="BL55" s="224">
        <v>0</v>
      </c>
      <c r="BM55" s="224">
        <v>0</v>
      </c>
      <c r="BN55" s="224">
        <v>0</v>
      </c>
      <c r="BO55" s="224">
        <v>0</v>
      </c>
      <c r="BP55" s="224">
        <v>0</v>
      </c>
      <c r="BQ55" s="224">
        <v>0</v>
      </c>
      <c r="BR55" s="224">
        <v>0</v>
      </c>
      <c r="BS55" s="224">
        <v>0</v>
      </c>
      <c r="BT55" s="224">
        <v>0</v>
      </c>
      <c r="BU55" s="224">
        <v>0</v>
      </c>
      <c r="BV55" s="224">
        <v>0</v>
      </c>
      <c r="BW55" s="224">
        <v>0</v>
      </c>
      <c r="BX55" s="224">
        <v>0</v>
      </c>
      <c r="BY55" s="224">
        <v>0</v>
      </c>
      <c r="BZ55" s="224">
        <v>0</v>
      </c>
      <c r="CA55" s="224">
        <v>0</v>
      </c>
      <c r="CB55" s="224">
        <v>0</v>
      </c>
      <c r="CC55" s="224">
        <v>1</v>
      </c>
      <c r="CD55" s="224">
        <v>0</v>
      </c>
      <c r="CE55" s="224">
        <v>0</v>
      </c>
      <c r="CF55" s="224">
        <v>0</v>
      </c>
      <c r="CG55" s="224">
        <v>0</v>
      </c>
      <c r="CH55" s="224">
        <v>0</v>
      </c>
      <c r="CI55" s="225">
        <v>25</v>
      </c>
      <c r="CJ55" s="272">
        <v>0.00020819800463032362</v>
      </c>
    </row>
    <row r="56" spans="1:88" ht="15">
      <c r="A56" s="259" t="s">
        <v>78</v>
      </c>
      <c r="B56" s="223">
        <v>0</v>
      </c>
      <c r="C56" s="224">
        <v>0</v>
      </c>
      <c r="D56" s="224">
        <v>0</v>
      </c>
      <c r="E56" s="224">
        <v>0</v>
      </c>
      <c r="F56" s="224">
        <v>0</v>
      </c>
      <c r="G56" s="224">
        <v>0</v>
      </c>
      <c r="H56" s="224">
        <v>0</v>
      </c>
      <c r="I56" s="224">
        <v>0</v>
      </c>
      <c r="J56" s="224">
        <v>0</v>
      </c>
      <c r="K56" s="224">
        <v>0</v>
      </c>
      <c r="L56" s="224">
        <v>0</v>
      </c>
      <c r="M56" s="224">
        <v>0</v>
      </c>
      <c r="N56" s="224">
        <v>0</v>
      </c>
      <c r="O56" s="224">
        <v>0</v>
      </c>
      <c r="P56" s="224">
        <v>0</v>
      </c>
      <c r="Q56" s="224">
        <v>0</v>
      </c>
      <c r="R56" s="224">
        <v>0</v>
      </c>
      <c r="S56" s="224">
        <v>0</v>
      </c>
      <c r="T56" s="224">
        <v>0</v>
      </c>
      <c r="U56" s="224">
        <v>0</v>
      </c>
      <c r="V56" s="224">
        <v>0</v>
      </c>
      <c r="W56" s="224">
        <v>0</v>
      </c>
      <c r="X56" s="224">
        <v>0</v>
      </c>
      <c r="Y56" s="224">
        <v>0</v>
      </c>
      <c r="Z56" s="224">
        <v>0</v>
      </c>
      <c r="AA56" s="224">
        <v>0</v>
      </c>
      <c r="AB56" s="224">
        <v>0</v>
      </c>
      <c r="AC56" s="224">
        <v>0</v>
      </c>
      <c r="AD56" s="224">
        <v>0</v>
      </c>
      <c r="AE56" s="224">
        <v>0</v>
      </c>
      <c r="AF56" s="224">
        <v>0</v>
      </c>
      <c r="AG56" s="224">
        <v>0</v>
      </c>
      <c r="AH56" s="224">
        <v>0</v>
      </c>
      <c r="AI56" s="224">
        <v>0</v>
      </c>
      <c r="AJ56" s="224">
        <v>0</v>
      </c>
      <c r="AK56" s="224">
        <v>0</v>
      </c>
      <c r="AL56" s="224">
        <v>0</v>
      </c>
      <c r="AM56" s="224">
        <v>0</v>
      </c>
      <c r="AN56" s="224">
        <v>0</v>
      </c>
      <c r="AO56" s="224">
        <v>0</v>
      </c>
      <c r="AP56" s="224">
        <v>0</v>
      </c>
      <c r="AQ56" s="224">
        <v>0</v>
      </c>
      <c r="AR56" s="224">
        <v>0</v>
      </c>
      <c r="AS56" s="224">
        <v>0</v>
      </c>
      <c r="AT56" s="224">
        <v>0</v>
      </c>
      <c r="AU56" s="224">
        <v>0</v>
      </c>
      <c r="AV56" s="224">
        <v>0</v>
      </c>
      <c r="AW56" s="224">
        <v>0</v>
      </c>
      <c r="AX56" s="224">
        <v>0</v>
      </c>
      <c r="AY56" s="224">
        <v>0</v>
      </c>
      <c r="AZ56" s="224">
        <v>0</v>
      </c>
      <c r="BA56" s="224">
        <v>0</v>
      </c>
      <c r="BB56" s="224">
        <v>0</v>
      </c>
      <c r="BC56" s="224">
        <v>0</v>
      </c>
      <c r="BD56" s="224">
        <v>0</v>
      </c>
      <c r="BE56" s="224">
        <v>0</v>
      </c>
      <c r="BF56" s="224">
        <v>0</v>
      </c>
      <c r="BG56" s="224">
        <v>0</v>
      </c>
      <c r="BH56" s="224">
        <v>0</v>
      </c>
      <c r="BI56" s="224">
        <v>0</v>
      </c>
      <c r="BJ56" s="224">
        <v>0</v>
      </c>
      <c r="BK56" s="224">
        <v>0</v>
      </c>
      <c r="BL56" s="224">
        <v>0</v>
      </c>
      <c r="BM56" s="224">
        <v>0</v>
      </c>
      <c r="BN56" s="224">
        <v>0</v>
      </c>
      <c r="BO56" s="224">
        <v>0</v>
      </c>
      <c r="BP56" s="224">
        <v>0</v>
      </c>
      <c r="BQ56" s="224">
        <v>0</v>
      </c>
      <c r="BR56" s="224">
        <v>0</v>
      </c>
      <c r="BS56" s="224">
        <v>0</v>
      </c>
      <c r="BT56" s="224">
        <v>0</v>
      </c>
      <c r="BU56" s="224">
        <v>0</v>
      </c>
      <c r="BV56" s="224">
        <v>0</v>
      </c>
      <c r="BW56" s="224">
        <v>0</v>
      </c>
      <c r="BX56" s="224">
        <v>0</v>
      </c>
      <c r="BY56" s="224">
        <v>0</v>
      </c>
      <c r="BZ56" s="224">
        <v>0</v>
      </c>
      <c r="CA56" s="224">
        <v>7</v>
      </c>
      <c r="CB56" s="224">
        <v>0</v>
      </c>
      <c r="CC56" s="224">
        <v>0</v>
      </c>
      <c r="CD56" s="224">
        <v>0</v>
      </c>
      <c r="CE56" s="224">
        <v>0</v>
      </c>
      <c r="CF56" s="224">
        <v>0</v>
      </c>
      <c r="CG56" s="224">
        <v>0</v>
      </c>
      <c r="CH56" s="224">
        <v>0</v>
      </c>
      <c r="CI56" s="225">
        <v>7</v>
      </c>
      <c r="CJ56" s="272">
        <v>5.829544129649061E-05</v>
      </c>
    </row>
    <row r="57" spans="1:88" ht="15">
      <c r="A57" s="259" t="s">
        <v>80</v>
      </c>
      <c r="B57" s="223">
        <v>0</v>
      </c>
      <c r="C57" s="224">
        <v>0</v>
      </c>
      <c r="D57" s="224">
        <v>0</v>
      </c>
      <c r="E57" s="224">
        <v>0</v>
      </c>
      <c r="F57" s="224">
        <v>0</v>
      </c>
      <c r="G57" s="224">
        <v>0</v>
      </c>
      <c r="H57" s="224">
        <v>0</v>
      </c>
      <c r="I57" s="224">
        <v>0</v>
      </c>
      <c r="J57" s="224">
        <v>0</v>
      </c>
      <c r="K57" s="224">
        <v>0</v>
      </c>
      <c r="L57" s="224">
        <v>0</v>
      </c>
      <c r="M57" s="224">
        <v>0</v>
      </c>
      <c r="N57" s="224">
        <v>0</v>
      </c>
      <c r="O57" s="224">
        <v>0</v>
      </c>
      <c r="P57" s="224">
        <v>0</v>
      </c>
      <c r="Q57" s="224">
        <v>0</v>
      </c>
      <c r="R57" s="224">
        <v>0</v>
      </c>
      <c r="S57" s="224">
        <v>0</v>
      </c>
      <c r="T57" s="224">
        <v>0</v>
      </c>
      <c r="U57" s="224">
        <v>0</v>
      </c>
      <c r="V57" s="224">
        <v>0</v>
      </c>
      <c r="W57" s="224">
        <v>0</v>
      </c>
      <c r="X57" s="224">
        <v>0</v>
      </c>
      <c r="Y57" s="224">
        <v>0</v>
      </c>
      <c r="Z57" s="224">
        <v>0</v>
      </c>
      <c r="AA57" s="224">
        <v>0</v>
      </c>
      <c r="AB57" s="224">
        <v>0</v>
      </c>
      <c r="AC57" s="224">
        <v>0</v>
      </c>
      <c r="AD57" s="224">
        <v>0</v>
      </c>
      <c r="AE57" s="224">
        <v>0</v>
      </c>
      <c r="AF57" s="224">
        <v>0</v>
      </c>
      <c r="AG57" s="224">
        <v>0</v>
      </c>
      <c r="AH57" s="224">
        <v>0</v>
      </c>
      <c r="AI57" s="224">
        <v>0</v>
      </c>
      <c r="AJ57" s="224">
        <v>0</v>
      </c>
      <c r="AK57" s="224">
        <v>0</v>
      </c>
      <c r="AL57" s="224">
        <v>0</v>
      </c>
      <c r="AM57" s="224">
        <v>0</v>
      </c>
      <c r="AN57" s="224">
        <v>0</v>
      </c>
      <c r="AO57" s="224">
        <v>0</v>
      </c>
      <c r="AP57" s="224">
        <v>0</v>
      </c>
      <c r="AQ57" s="224">
        <v>0</v>
      </c>
      <c r="AR57" s="224">
        <v>0</v>
      </c>
      <c r="AS57" s="224">
        <v>0</v>
      </c>
      <c r="AT57" s="224">
        <v>0</v>
      </c>
      <c r="AU57" s="224">
        <v>0</v>
      </c>
      <c r="AV57" s="224">
        <v>0</v>
      </c>
      <c r="AW57" s="224">
        <v>0</v>
      </c>
      <c r="AX57" s="224">
        <v>0</v>
      </c>
      <c r="AY57" s="224">
        <v>0</v>
      </c>
      <c r="AZ57" s="224">
        <v>0</v>
      </c>
      <c r="BA57" s="224">
        <v>0</v>
      </c>
      <c r="BB57" s="224">
        <v>0</v>
      </c>
      <c r="BC57" s="224">
        <v>0</v>
      </c>
      <c r="BD57" s="224">
        <v>0</v>
      </c>
      <c r="BE57" s="224">
        <v>0</v>
      </c>
      <c r="BF57" s="224">
        <v>0</v>
      </c>
      <c r="BG57" s="224">
        <v>0</v>
      </c>
      <c r="BH57" s="224">
        <v>1</v>
      </c>
      <c r="BI57" s="224">
        <v>93</v>
      </c>
      <c r="BJ57" s="224">
        <v>0</v>
      </c>
      <c r="BK57" s="224">
        <v>0</v>
      </c>
      <c r="BL57" s="224">
        <v>0</v>
      </c>
      <c r="BM57" s="224">
        <v>0</v>
      </c>
      <c r="BN57" s="224">
        <v>0</v>
      </c>
      <c r="BO57" s="224">
        <v>0</v>
      </c>
      <c r="BP57" s="224">
        <v>0</v>
      </c>
      <c r="BQ57" s="224">
        <v>0</v>
      </c>
      <c r="BR57" s="224">
        <v>0</v>
      </c>
      <c r="BS57" s="224">
        <v>0</v>
      </c>
      <c r="BT57" s="224">
        <v>0</v>
      </c>
      <c r="BU57" s="224">
        <v>0</v>
      </c>
      <c r="BV57" s="224">
        <v>0</v>
      </c>
      <c r="BW57" s="224">
        <v>0</v>
      </c>
      <c r="BX57" s="224">
        <v>0</v>
      </c>
      <c r="BY57" s="224">
        <v>0</v>
      </c>
      <c r="BZ57" s="224">
        <v>0</v>
      </c>
      <c r="CA57" s="224">
        <v>0</v>
      </c>
      <c r="CB57" s="224">
        <v>0</v>
      </c>
      <c r="CC57" s="224">
        <v>0</v>
      </c>
      <c r="CD57" s="224">
        <v>0</v>
      </c>
      <c r="CE57" s="224">
        <v>0</v>
      </c>
      <c r="CF57" s="224">
        <v>0</v>
      </c>
      <c r="CG57" s="224">
        <v>0</v>
      </c>
      <c r="CH57" s="224">
        <v>0</v>
      </c>
      <c r="CI57" s="225">
        <v>94</v>
      </c>
      <c r="CJ57" s="272">
        <v>0.0007828244974100168</v>
      </c>
    </row>
    <row r="58" spans="1:88" ht="15">
      <c r="A58" s="259" t="s">
        <v>81</v>
      </c>
      <c r="B58" s="223">
        <v>0</v>
      </c>
      <c r="C58" s="224">
        <v>0</v>
      </c>
      <c r="D58" s="224">
        <v>0</v>
      </c>
      <c r="E58" s="224">
        <v>0</v>
      </c>
      <c r="F58" s="224">
        <v>0</v>
      </c>
      <c r="G58" s="224">
        <v>304</v>
      </c>
      <c r="H58" s="224">
        <v>68</v>
      </c>
      <c r="I58" s="224">
        <v>0</v>
      </c>
      <c r="J58" s="224">
        <v>0</v>
      </c>
      <c r="K58" s="224">
        <v>0</v>
      </c>
      <c r="L58" s="224">
        <v>0</v>
      </c>
      <c r="M58" s="224">
        <v>0</v>
      </c>
      <c r="N58" s="224">
        <v>0</v>
      </c>
      <c r="O58" s="224">
        <v>0</v>
      </c>
      <c r="P58" s="224">
        <v>0</v>
      </c>
      <c r="Q58" s="224">
        <v>3</v>
      </c>
      <c r="R58" s="224">
        <v>0</v>
      </c>
      <c r="S58" s="224">
        <v>0</v>
      </c>
      <c r="T58" s="224">
        <v>0</v>
      </c>
      <c r="U58" s="224">
        <v>0</v>
      </c>
      <c r="V58" s="224">
        <v>0</v>
      </c>
      <c r="W58" s="224">
        <v>0</v>
      </c>
      <c r="X58" s="224">
        <v>0</v>
      </c>
      <c r="Y58" s="224">
        <v>0</v>
      </c>
      <c r="Z58" s="224">
        <v>0</v>
      </c>
      <c r="AA58" s="224">
        <v>0</v>
      </c>
      <c r="AB58" s="224">
        <v>0</v>
      </c>
      <c r="AC58" s="224">
        <v>0</v>
      </c>
      <c r="AD58" s="224">
        <v>0</v>
      </c>
      <c r="AE58" s="224">
        <v>0</v>
      </c>
      <c r="AF58" s="224">
        <v>0</v>
      </c>
      <c r="AG58" s="224">
        <v>0</v>
      </c>
      <c r="AH58" s="224">
        <v>0</v>
      </c>
      <c r="AI58" s="224">
        <v>0</v>
      </c>
      <c r="AJ58" s="224">
        <v>0</v>
      </c>
      <c r="AK58" s="224">
        <v>0</v>
      </c>
      <c r="AL58" s="224">
        <v>0</v>
      </c>
      <c r="AM58" s="224">
        <v>0</v>
      </c>
      <c r="AN58" s="224">
        <v>23</v>
      </c>
      <c r="AO58" s="224">
        <v>0</v>
      </c>
      <c r="AP58" s="224">
        <v>0</v>
      </c>
      <c r="AQ58" s="224">
        <v>0</v>
      </c>
      <c r="AR58" s="224">
        <v>0</v>
      </c>
      <c r="AS58" s="224">
        <v>5</v>
      </c>
      <c r="AT58" s="224">
        <v>0</v>
      </c>
      <c r="AU58" s="224">
        <v>2</v>
      </c>
      <c r="AV58" s="224">
        <v>2</v>
      </c>
      <c r="AW58" s="224">
        <v>0</v>
      </c>
      <c r="AX58" s="224">
        <v>0</v>
      </c>
      <c r="AY58" s="224">
        <v>0</v>
      </c>
      <c r="AZ58" s="224">
        <v>0</v>
      </c>
      <c r="BA58" s="224">
        <v>0</v>
      </c>
      <c r="BB58" s="224">
        <v>0</v>
      </c>
      <c r="BC58" s="224">
        <v>2</v>
      </c>
      <c r="BD58" s="224">
        <v>0</v>
      </c>
      <c r="BE58" s="224">
        <v>0</v>
      </c>
      <c r="BF58" s="224">
        <v>0</v>
      </c>
      <c r="BG58" s="224">
        <v>0</v>
      </c>
      <c r="BH58" s="224">
        <v>6</v>
      </c>
      <c r="BI58" s="224">
        <v>0</v>
      </c>
      <c r="BJ58" s="224">
        <v>1</v>
      </c>
      <c r="BK58" s="224">
        <v>0</v>
      </c>
      <c r="BL58" s="224">
        <v>0</v>
      </c>
      <c r="BM58" s="224">
        <v>0</v>
      </c>
      <c r="BN58" s="224">
        <v>0</v>
      </c>
      <c r="BO58" s="224">
        <v>0</v>
      </c>
      <c r="BP58" s="224">
        <v>0</v>
      </c>
      <c r="BQ58" s="224">
        <v>0</v>
      </c>
      <c r="BR58" s="224">
        <v>0</v>
      </c>
      <c r="BS58" s="224">
        <v>0</v>
      </c>
      <c r="BT58" s="224">
        <v>0</v>
      </c>
      <c r="BU58" s="224">
        <v>0</v>
      </c>
      <c r="BV58" s="224">
        <v>0</v>
      </c>
      <c r="BW58" s="224">
        <v>0</v>
      </c>
      <c r="BX58" s="224">
        <v>0</v>
      </c>
      <c r="BY58" s="224">
        <v>0</v>
      </c>
      <c r="BZ58" s="224">
        <v>0</v>
      </c>
      <c r="CA58" s="224">
        <v>0</v>
      </c>
      <c r="CB58" s="224">
        <v>0</v>
      </c>
      <c r="CC58" s="224">
        <v>0</v>
      </c>
      <c r="CD58" s="224">
        <v>0</v>
      </c>
      <c r="CE58" s="224">
        <v>0</v>
      </c>
      <c r="CF58" s="224">
        <v>0</v>
      </c>
      <c r="CG58" s="224">
        <v>0</v>
      </c>
      <c r="CH58" s="224">
        <v>0</v>
      </c>
      <c r="CI58" s="225">
        <v>416</v>
      </c>
      <c r="CJ58" s="272">
        <v>0.003464414797048585</v>
      </c>
    </row>
    <row r="59" spans="1:88" ht="15">
      <c r="A59" s="259" t="s">
        <v>82</v>
      </c>
      <c r="B59" s="223">
        <v>0</v>
      </c>
      <c r="C59" s="224">
        <v>0</v>
      </c>
      <c r="D59" s="224">
        <v>0</v>
      </c>
      <c r="E59" s="224">
        <v>0</v>
      </c>
      <c r="F59" s="224">
        <v>0</v>
      </c>
      <c r="G59" s="224">
        <v>0</v>
      </c>
      <c r="H59" s="224">
        <v>0</v>
      </c>
      <c r="I59" s="224">
        <v>0</v>
      </c>
      <c r="J59" s="224">
        <v>0</v>
      </c>
      <c r="K59" s="224">
        <v>0</v>
      </c>
      <c r="L59" s="224">
        <v>0</v>
      </c>
      <c r="M59" s="224">
        <v>0</v>
      </c>
      <c r="N59" s="224">
        <v>14</v>
      </c>
      <c r="O59" s="224">
        <v>0</v>
      </c>
      <c r="P59" s="224">
        <v>0</v>
      </c>
      <c r="Q59" s="224">
        <v>0</v>
      </c>
      <c r="R59" s="224">
        <v>0</v>
      </c>
      <c r="S59" s="224">
        <v>0</v>
      </c>
      <c r="T59" s="224">
        <v>0</v>
      </c>
      <c r="U59" s="224">
        <v>0</v>
      </c>
      <c r="V59" s="224">
        <v>0</v>
      </c>
      <c r="W59" s="224">
        <v>0</v>
      </c>
      <c r="X59" s="224">
        <v>0</v>
      </c>
      <c r="Y59" s="224">
        <v>0</v>
      </c>
      <c r="Z59" s="224">
        <v>0</v>
      </c>
      <c r="AA59" s="224">
        <v>0</v>
      </c>
      <c r="AB59" s="224">
        <v>0</v>
      </c>
      <c r="AC59" s="224">
        <v>0</v>
      </c>
      <c r="AD59" s="224">
        <v>0</v>
      </c>
      <c r="AE59" s="224">
        <v>0</v>
      </c>
      <c r="AF59" s="224">
        <v>0</v>
      </c>
      <c r="AG59" s="224">
        <v>0</v>
      </c>
      <c r="AH59" s="224">
        <v>0</v>
      </c>
      <c r="AI59" s="224">
        <v>0</v>
      </c>
      <c r="AJ59" s="224">
        <v>0</v>
      </c>
      <c r="AK59" s="224">
        <v>0</v>
      </c>
      <c r="AL59" s="224">
        <v>0</v>
      </c>
      <c r="AM59" s="224">
        <v>0</v>
      </c>
      <c r="AN59" s="224">
        <v>0</v>
      </c>
      <c r="AO59" s="224">
        <v>0</v>
      </c>
      <c r="AP59" s="224">
        <v>0</v>
      </c>
      <c r="AQ59" s="224">
        <v>0</v>
      </c>
      <c r="AR59" s="224">
        <v>0</v>
      </c>
      <c r="AS59" s="224">
        <v>0</v>
      </c>
      <c r="AT59" s="224">
        <v>0</v>
      </c>
      <c r="AU59" s="224">
        <v>0</v>
      </c>
      <c r="AV59" s="224">
        <v>0</v>
      </c>
      <c r="AW59" s="224">
        <v>0</v>
      </c>
      <c r="AX59" s="224">
        <v>0</v>
      </c>
      <c r="AY59" s="224">
        <v>0</v>
      </c>
      <c r="AZ59" s="224">
        <v>0</v>
      </c>
      <c r="BA59" s="224">
        <v>0</v>
      </c>
      <c r="BB59" s="224">
        <v>0</v>
      </c>
      <c r="BC59" s="224">
        <v>0</v>
      </c>
      <c r="BD59" s="224">
        <v>0</v>
      </c>
      <c r="BE59" s="224">
        <v>0</v>
      </c>
      <c r="BF59" s="224">
        <v>0</v>
      </c>
      <c r="BG59" s="224">
        <v>0</v>
      </c>
      <c r="BH59" s="224">
        <v>0</v>
      </c>
      <c r="BI59" s="224">
        <v>0</v>
      </c>
      <c r="BJ59" s="224">
        <v>0</v>
      </c>
      <c r="BK59" s="224">
        <v>0</v>
      </c>
      <c r="BL59" s="224">
        <v>0</v>
      </c>
      <c r="BM59" s="224">
        <v>0</v>
      </c>
      <c r="BN59" s="224">
        <v>0</v>
      </c>
      <c r="BO59" s="224">
        <v>0</v>
      </c>
      <c r="BP59" s="224">
        <v>0</v>
      </c>
      <c r="BQ59" s="224">
        <v>0</v>
      </c>
      <c r="BR59" s="224">
        <v>0</v>
      </c>
      <c r="BS59" s="224">
        <v>0</v>
      </c>
      <c r="BT59" s="224">
        <v>0</v>
      </c>
      <c r="BU59" s="224">
        <v>0</v>
      </c>
      <c r="BV59" s="224">
        <v>0</v>
      </c>
      <c r="BW59" s="224">
        <v>0</v>
      </c>
      <c r="BX59" s="224">
        <v>0</v>
      </c>
      <c r="BY59" s="224">
        <v>0</v>
      </c>
      <c r="BZ59" s="224">
        <v>0</v>
      </c>
      <c r="CA59" s="224">
        <v>0</v>
      </c>
      <c r="CB59" s="224">
        <v>0</v>
      </c>
      <c r="CC59" s="224">
        <v>0</v>
      </c>
      <c r="CD59" s="224">
        <v>0</v>
      </c>
      <c r="CE59" s="224">
        <v>0</v>
      </c>
      <c r="CF59" s="224">
        <v>0</v>
      </c>
      <c r="CG59" s="224">
        <v>0</v>
      </c>
      <c r="CH59" s="224">
        <v>0</v>
      </c>
      <c r="CI59" s="225">
        <v>14</v>
      </c>
      <c r="CJ59" s="272">
        <v>0.00011659088259298122</v>
      </c>
    </row>
    <row r="60" spans="1:88" ht="15">
      <c r="A60" s="259" t="s">
        <v>83</v>
      </c>
      <c r="B60" s="223">
        <v>0</v>
      </c>
      <c r="C60" s="224">
        <v>0</v>
      </c>
      <c r="D60" s="224">
        <v>0</v>
      </c>
      <c r="E60" s="224">
        <v>0</v>
      </c>
      <c r="F60" s="224">
        <v>0</v>
      </c>
      <c r="G60" s="224">
        <v>0</v>
      </c>
      <c r="H60" s="224">
        <v>0</v>
      </c>
      <c r="I60" s="224">
        <v>0</v>
      </c>
      <c r="J60" s="224">
        <v>0</v>
      </c>
      <c r="K60" s="224">
        <v>0</v>
      </c>
      <c r="L60" s="224">
        <v>0</v>
      </c>
      <c r="M60" s="224">
        <v>0</v>
      </c>
      <c r="N60" s="224">
        <v>15</v>
      </c>
      <c r="O60" s="224">
        <v>0</v>
      </c>
      <c r="P60" s="224">
        <v>0</v>
      </c>
      <c r="Q60" s="224">
        <v>0</v>
      </c>
      <c r="R60" s="224">
        <v>1</v>
      </c>
      <c r="S60" s="224">
        <v>0</v>
      </c>
      <c r="T60" s="224">
        <v>0</v>
      </c>
      <c r="U60" s="224">
        <v>0</v>
      </c>
      <c r="V60" s="224">
        <v>0</v>
      </c>
      <c r="W60" s="224">
        <v>0</v>
      </c>
      <c r="X60" s="224">
        <v>0</v>
      </c>
      <c r="Y60" s="224">
        <v>0</v>
      </c>
      <c r="Z60" s="224">
        <v>0</v>
      </c>
      <c r="AA60" s="224">
        <v>0</v>
      </c>
      <c r="AB60" s="224">
        <v>0</v>
      </c>
      <c r="AC60" s="224">
        <v>1</v>
      </c>
      <c r="AD60" s="224">
        <v>0</v>
      </c>
      <c r="AE60" s="224">
        <v>0</v>
      </c>
      <c r="AF60" s="224">
        <v>0</v>
      </c>
      <c r="AG60" s="224">
        <v>0</v>
      </c>
      <c r="AH60" s="224">
        <v>0</v>
      </c>
      <c r="AI60" s="224">
        <v>0</v>
      </c>
      <c r="AJ60" s="224">
        <v>0</v>
      </c>
      <c r="AK60" s="224">
        <v>0</v>
      </c>
      <c r="AL60" s="224">
        <v>0</v>
      </c>
      <c r="AM60" s="224">
        <v>0</v>
      </c>
      <c r="AN60" s="224">
        <v>0</v>
      </c>
      <c r="AO60" s="224">
        <v>0</v>
      </c>
      <c r="AP60" s="224">
        <v>0</v>
      </c>
      <c r="AQ60" s="224">
        <v>0</v>
      </c>
      <c r="AR60" s="224">
        <v>0</v>
      </c>
      <c r="AS60" s="224">
        <v>0</v>
      </c>
      <c r="AT60" s="224">
        <v>0</v>
      </c>
      <c r="AU60" s="224">
        <v>0</v>
      </c>
      <c r="AV60" s="224">
        <v>0</v>
      </c>
      <c r="AW60" s="224">
        <v>0</v>
      </c>
      <c r="AX60" s="224">
        <v>0</v>
      </c>
      <c r="AY60" s="224">
        <v>0</v>
      </c>
      <c r="AZ60" s="224">
        <v>0</v>
      </c>
      <c r="BA60" s="224">
        <v>0</v>
      </c>
      <c r="BB60" s="224">
        <v>0</v>
      </c>
      <c r="BC60" s="224">
        <v>0</v>
      </c>
      <c r="BD60" s="224">
        <v>0</v>
      </c>
      <c r="BE60" s="224">
        <v>0</v>
      </c>
      <c r="BF60" s="224">
        <v>0</v>
      </c>
      <c r="BG60" s="224">
        <v>0</v>
      </c>
      <c r="BH60" s="224">
        <v>0</v>
      </c>
      <c r="BI60" s="224">
        <v>0</v>
      </c>
      <c r="BJ60" s="224">
        <v>0</v>
      </c>
      <c r="BK60" s="224">
        <v>2</v>
      </c>
      <c r="BL60" s="224">
        <v>0</v>
      </c>
      <c r="BM60" s="224">
        <v>0</v>
      </c>
      <c r="BN60" s="224">
        <v>0</v>
      </c>
      <c r="BO60" s="224">
        <v>0</v>
      </c>
      <c r="BP60" s="224">
        <v>0</v>
      </c>
      <c r="BQ60" s="224">
        <v>0</v>
      </c>
      <c r="BR60" s="224">
        <v>0</v>
      </c>
      <c r="BS60" s="224">
        <v>1</v>
      </c>
      <c r="BT60" s="224">
        <v>0</v>
      </c>
      <c r="BU60" s="224">
        <v>0</v>
      </c>
      <c r="BV60" s="224">
        <v>0</v>
      </c>
      <c r="BW60" s="224">
        <v>0</v>
      </c>
      <c r="BX60" s="224">
        <v>0</v>
      </c>
      <c r="BY60" s="224">
        <v>0</v>
      </c>
      <c r="BZ60" s="224">
        <v>0</v>
      </c>
      <c r="CA60" s="224">
        <v>0</v>
      </c>
      <c r="CB60" s="224">
        <v>0</v>
      </c>
      <c r="CC60" s="224">
        <v>0</v>
      </c>
      <c r="CD60" s="224">
        <v>0</v>
      </c>
      <c r="CE60" s="224">
        <v>0</v>
      </c>
      <c r="CF60" s="224">
        <v>0</v>
      </c>
      <c r="CG60" s="224">
        <v>0</v>
      </c>
      <c r="CH60" s="224">
        <v>0</v>
      </c>
      <c r="CI60" s="225">
        <v>20</v>
      </c>
      <c r="CJ60" s="272">
        <v>0.0001665584037042589</v>
      </c>
    </row>
    <row r="61" spans="1:88" ht="15">
      <c r="A61" s="259" t="s">
        <v>84</v>
      </c>
      <c r="B61" s="223">
        <v>0</v>
      </c>
      <c r="C61" s="224">
        <v>0</v>
      </c>
      <c r="D61" s="224">
        <v>0</v>
      </c>
      <c r="E61" s="224">
        <v>0</v>
      </c>
      <c r="F61" s="224">
        <v>0</v>
      </c>
      <c r="G61" s="224">
        <v>0</v>
      </c>
      <c r="H61" s="224">
        <v>0</v>
      </c>
      <c r="I61" s="224">
        <v>0</v>
      </c>
      <c r="J61" s="224">
        <v>0</v>
      </c>
      <c r="K61" s="224">
        <v>0</v>
      </c>
      <c r="L61" s="224">
        <v>0</v>
      </c>
      <c r="M61" s="224">
        <v>0</v>
      </c>
      <c r="N61" s="224">
        <v>0</v>
      </c>
      <c r="O61" s="224">
        <v>0</v>
      </c>
      <c r="P61" s="224">
        <v>0</v>
      </c>
      <c r="Q61" s="224">
        <v>0</v>
      </c>
      <c r="R61" s="224">
        <v>0</v>
      </c>
      <c r="S61" s="224">
        <v>0</v>
      </c>
      <c r="T61" s="224">
        <v>0</v>
      </c>
      <c r="U61" s="224">
        <v>0</v>
      </c>
      <c r="V61" s="224">
        <v>0</v>
      </c>
      <c r="W61" s="224">
        <v>0</v>
      </c>
      <c r="X61" s="224">
        <v>0</v>
      </c>
      <c r="Y61" s="224">
        <v>0</v>
      </c>
      <c r="Z61" s="224">
        <v>0</v>
      </c>
      <c r="AA61" s="224">
        <v>0</v>
      </c>
      <c r="AB61" s="224">
        <v>0</v>
      </c>
      <c r="AC61" s="224">
        <v>0</v>
      </c>
      <c r="AD61" s="224">
        <v>0</v>
      </c>
      <c r="AE61" s="224">
        <v>0</v>
      </c>
      <c r="AF61" s="224">
        <v>0</v>
      </c>
      <c r="AG61" s="224">
        <v>0</v>
      </c>
      <c r="AH61" s="224">
        <v>0</v>
      </c>
      <c r="AI61" s="224">
        <v>0</v>
      </c>
      <c r="AJ61" s="224">
        <v>0</v>
      </c>
      <c r="AK61" s="224">
        <v>0</v>
      </c>
      <c r="AL61" s="224">
        <v>0</v>
      </c>
      <c r="AM61" s="224">
        <v>0</v>
      </c>
      <c r="AN61" s="224">
        <v>0</v>
      </c>
      <c r="AO61" s="224">
        <v>1</v>
      </c>
      <c r="AP61" s="224">
        <v>0</v>
      </c>
      <c r="AQ61" s="224">
        <v>0</v>
      </c>
      <c r="AR61" s="224">
        <v>0</v>
      </c>
      <c r="AS61" s="224">
        <v>0</v>
      </c>
      <c r="AT61" s="224">
        <v>0</v>
      </c>
      <c r="AU61" s="224">
        <v>0</v>
      </c>
      <c r="AV61" s="224">
        <v>0</v>
      </c>
      <c r="AW61" s="224">
        <v>0</v>
      </c>
      <c r="AX61" s="224">
        <v>0</v>
      </c>
      <c r="AY61" s="224">
        <v>0</v>
      </c>
      <c r="AZ61" s="224">
        <v>0</v>
      </c>
      <c r="BA61" s="224">
        <v>0</v>
      </c>
      <c r="BB61" s="224">
        <v>0</v>
      </c>
      <c r="BC61" s="224">
        <v>0</v>
      </c>
      <c r="BD61" s="224">
        <v>0</v>
      </c>
      <c r="BE61" s="224">
        <v>0</v>
      </c>
      <c r="BF61" s="224">
        <v>0</v>
      </c>
      <c r="BG61" s="224">
        <v>0</v>
      </c>
      <c r="BH61" s="224">
        <v>0</v>
      </c>
      <c r="BI61" s="224">
        <v>0</v>
      </c>
      <c r="BJ61" s="224">
        <v>0</v>
      </c>
      <c r="BK61" s="224">
        <v>0</v>
      </c>
      <c r="BL61" s="224">
        <v>0</v>
      </c>
      <c r="BM61" s="224">
        <v>0</v>
      </c>
      <c r="BN61" s="224">
        <v>0</v>
      </c>
      <c r="BO61" s="224">
        <v>0</v>
      </c>
      <c r="BP61" s="224">
        <v>0</v>
      </c>
      <c r="BQ61" s="224">
        <v>0</v>
      </c>
      <c r="BR61" s="224">
        <v>0</v>
      </c>
      <c r="BS61" s="224">
        <v>0</v>
      </c>
      <c r="BT61" s="224">
        <v>0</v>
      </c>
      <c r="BU61" s="224">
        <v>0</v>
      </c>
      <c r="BV61" s="224">
        <v>0</v>
      </c>
      <c r="BW61" s="224">
        <v>0</v>
      </c>
      <c r="BX61" s="224">
        <v>0</v>
      </c>
      <c r="BY61" s="224">
        <v>0</v>
      </c>
      <c r="BZ61" s="224">
        <v>0</v>
      </c>
      <c r="CA61" s="224">
        <v>0</v>
      </c>
      <c r="CB61" s="224">
        <v>572</v>
      </c>
      <c r="CC61" s="224">
        <v>0</v>
      </c>
      <c r="CD61" s="224">
        <v>0</v>
      </c>
      <c r="CE61" s="224">
        <v>0</v>
      </c>
      <c r="CF61" s="224">
        <v>0</v>
      </c>
      <c r="CG61" s="224">
        <v>0</v>
      </c>
      <c r="CH61" s="224">
        <v>0</v>
      </c>
      <c r="CI61" s="225">
        <v>573</v>
      </c>
      <c r="CJ61" s="272">
        <v>0.004771898266127017</v>
      </c>
    </row>
    <row r="62" spans="1:88" ht="15">
      <c r="A62" s="259" t="s">
        <v>85</v>
      </c>
      <c r="B62" s="223">
        <v>0</v>
      </c>
      <c r="C62" s="224">
        <v>0</v>
      </c>
      <c r="D62" s="224">
        <v>0</v>
      </c>
      <c r="E62" s="224">
        <v>0</v>
      </c>
      <c r="F62" s="224">
        <v>0</v>
      </c>
      <c r="G62" s="224">
        <v>0</v>
      </c>
      <c r="H62" s="224">
        <v>0</v>
      </c>
      <c r="I62" s="224">
        <v>0</v>
      </c>
      <c r="J62" s="224">
        <v>0</v>
      </c>
      <c r="K62" s="224">
        <v>0</v>
      </c>
      <c r="L62" s="224">
        <v>0</v>
      </c>
      <c r="M62" s="224">
        <v>0</v>
      </c>
      <c r="N62" s="224">
        <v>0</v>
      </c>
      <c r="O62" s="224">
        <v>0</v>
      </c>
      <c r="P62" s="224">
        <v>0</v>
      </c>
      <c r="Q62" s="224">
        <v>0</v>
      </c>
      <c r="R62" s="224">
        <v>0</v>
      </c>
      <c r="S62" s="224">
        <v>0</v>
      </c>
      <c r="T62" s="224">
        <v>0</v>
      </c>
      <c r="U62" s="224">
        <v>20</v>
      </c>
      <c r="V62" s="224">
        <v>0</v>
      </c>
      <c r="W62" s="224">
        <v>0</v>
      </c>
      <c r="X62" s="224">
        <v>0</v>
      </c>
      <c r="Y62" s="224">
        <v>0</v>
      </c>
      <c r="Z62" s="224">
        <v>0</v>
      </c>
      <c r="AA62" s="224">
        <v>0</v>
      </c>
      <c r="AB62" s="224">
        <v>0</v>
      </c>
      <c r="AC62" s="224">
        <v>0</v>
      </c>
      <c r="AD62" s="224">
        <v>0</v>
      </c>
      <c r="AE62" s="224">
        <v>0</v>
      </c>
      <c r="AF62" s="224">
        <v>0</v>
      </c>
      <c r="AG62" s="224">
        <v>0</v>
      </c>
      <c r="AH62" s="224">
        <v>0</v>
      </c>
      <c r="AI62" s="224">
        <v>0</v>
      </c>
      <c r="AJ62" s="224">
        <v>0</v>
      </c>
      <c r="AK62" s="224">
        <v>0</v>
      </c>
      <c r="AL62" s="224">
        <v>0</v>
      </c>
      <c r="AM62" s="224">
        <v>0</v>
      </c>
      <c r="AN62" s="224">
        <v>0</v>
      </c>
      <c r="AO62" s="224">
        <v>0</v>
      </c>
      <c r="AP62" s="224">
        <v>0</v>
      </c>
      <c r="AQ62" s="224">
        <v>0</v>
      </c>
      <c r="AR62" s="224">
        <v>0</v>
      </c>
      <c r="AS62" s="224">
        <v>0</v>
      </c>
      <c r="AT62" s="224">
        <v>0</v>
      </c>
      <c r="AU62" s="224">
        <v>0</v>
      </c>
      <c r="AV62" s="224">
        <v>0</v>
      </c>
      <c r="AW62" s="224">
        <v>0</v>
      </c>
      <c r="AX62" s="224">
        <v>0</v>
      </c>
      <c r="AY62" s="224">
        <v>0</v>
      </c>
      <c r="AZ62" s="224">
        <v>0</v>
      </c>
      <c r="BA62" s="224">
        <v>0</v>
      </c>
      <c r="BB62" s="224">
        <v>0</v>
      </c>
      <c r="BC62" s="224">
        <v>0</v>
      </c>
      <c r="BD62" s="224">
        <v>0</v>
      </c>
      <c r="BE62" s="224">
        <v>0</v>
      </c>
      <c r="BF62" s="224">
        <v>0</v>
      </c>
      <c r="BG62" s="224">
        <v>0</v>
      </c>
      <c r="BH62" s="224">
        <v>0</v>
      </c>
      <c r="BI62" s="224">
        <v>0</v>
      </c>
      <c r="BJ62" s="224">
        <v>0</v>
      </c>
      <c r="BK62" s="224">
        <v>0</v>
      </c>
      <c r="BL62" s="224">
        <v>0</v>
      </c>
      <c r="BM62" s="224">
        <v>0</v>
      </c>
      <c r="BN62" s="224">
        <v>0</v>
      </c>
      <c r="BO62" s="224">
        <v>0</v>
      </c>
      <c r="BP62" s="224">
        <v>0</v>
      </c>
      <c r="BQ62" s="224">
        <v>0</v>
      </c>
      <c r="BR62" s="224">
        <v>0</v>
      </c>
      <c r="BS62" s="224">
        <v>0</v>
      </c>
      <c r="BT62" s="224">
        <v>0</v>
      </c>
      <c r="BU62" s="224">
        <v>0</v>
      </c>
      <c r="BV62" s="224">
        <v>0</v>
      </c>
      <c r="BW62" s="224">
        <v>0</v>
      </c>
      <c r="BX62" s="224">
        <v>0</v>
      </c>
      <c r="BY62" s="224">
        <v>0</v>
      </c>
      <c r="BZ62" s="224">
        <v>0</v>
      </c>
      <c r="CA62" s="224">
        <v>0</v>
      </c>
      <c r="CB62" s="224">
        <v>0</v>
      </c>
      <c r="CC62" s="224">
        <v>0</v>
      </c>
      <c r="CD62" s="224">
        <v>0</v>
      </c>
      <c r="CE62" s="224">
        <v>0</v>
      </c>
      <c r="CF62" s="224">
        <v>0</v>
      </c>
      <c r="CG62" s="224">
        <v>0</v>
      </c>
      <c r="CH62" s="224">
        <v>0</v>
      </c>
      <c r="CI62" s="225">
        <v>20</v>
      </c>
      <c r="CJ62" s="272">
        <v>0.0001665584037042589</v>
      </c>
    </row>
    <row r="63" spans="1:88" ht="15">
      <c r="A63" s="259" t="s">
        <v>86</v>
      </c>
      <c r="B63" s="223">
        <v>0</v>
      </c>
      <c r="C63" s="224">
        <v>0</v>
      </c>
      <c r="D63" s="224">
        <v>0</v>
      </c>
      <c r="E63" s="224">
        <v>0</v>
      </c>
      <c r="F63" s="224">
        <v>0</v>
      </c>
      <c r="G63" s="224">
        <v>0</v>
      </c>
      <c r="H63" s="224">
        <v>0</v>
      </c>
      <c r="I63" s="224">
        <v>0</v>
      </c>
      <c r="J63" s="224">
        <v>0</v>
      </c>
      <c r="K63" s="224">
        <v>0</v>
      </c>
      <c r="L63" s="224">
        <v>0</v>
      </c>
      <c r="M63" s="224">
        <v>0</v>
      </c>
      <c r="N63" s="224">
        <v>0</v>
      </c>
      <c r="O63" s="224">
        <v>0</v>
      </c>
      <c r="P63" s="224">
        <v>0</v>
      </c>
      <c r="Q63" s="224">
        <v>0</v>
      </c>
      <c r="R63" s="224">
        <v>0</v>
      </c>
      <c r="S63" s="224">
        <v>0</v>
      </c>
      <c r="T63" s="224">
        <v>0</v>
      </c>
      <c r="U63" s="224">
        <v>0</v>
      </c>
      <c r="V63" s="224">
        <v>0</v>
      </c>
      <c r="W63" s="224">
        <v>0</v>
      </c>
      <c r="X63" s="224">
        <v>0</v>
      </c>
      <c r="Y63" s="224">
        <v>0</v>
      </c>
      <c r="Z63" s="224">
        <v>0</v>
      </c>
      <c r="AA63" s="224">
        <v>0</v>
      </c>
      <c r="AB63" s="224">
        <v>0</v>
      </c>
      <c r="AC63" s="224">
        <v>0</v>
      </c>
      <c r="AD63" s="224">
        <v>0</v>
      </c>
      <c r="AE63" s="224">
        <v>0</v>
      </c>
      <c r="AF63" s="224">
        <v>0</v>
      </c>
      <c r="AG63" s="224">
        <v>0</v>
      </c>
      <c r="AH63" s="224">
        <v>0</v>
      </c>
      <c r="AI63" s="224">
        <v>0</v>
      </c>
      <c r="AJ63" s="224">
        <v>0</v>
      </c>
      <c r="AK63" s="224">
        <v>0</v>
      </c>
      <c r="AL63" s="224">
        <v>0</v>
      </c>
      <c r="AM63" s="224">
        <v>0</v>
      </c>
      <c r="AN63" s="224">
        <v>0</v>
      </c>
      <c r="AO63" s="224">
        <v>0</v>
      </c>
      <c r="AP63" s="224">
        <v>0</v>
      </c>
      <c r="AQ63" s="224">
        <v>0</v>
      </c>
      <c r="AR63" s="224">
        <v>0</v>
      </c>
      <c r="AS63" s="224">
        <v>0</v>
      </c>
      <c r="AT63" s="224">
        <v>0</v>
      </c>
      <c r="AU63" s="224">
        <v>2</v>
      </c>
      <c r="AV63" s="224">
        <v>0</v>
      </c>
      <c r="AW63" s="224">
        <v>0</v>
      </c>
      <c r="AX63" s="224">
        <v>0</v>
      </c>
      <c r="AY63" s="224">
        <v>0</v>
      </c>
      <c r="AZ63" s="224">
        <v>0</v>
      </c>
      <c r="BA63" s="224">
        <v>0</v>
      </c>
      <c r="BB63" s="224">
        <v>0</v>
      </c>
      <c r="BC63" s="224">
        <v>0</v>
      </c>
      <c r="BD63" s="224">
        <v>0</v>
      </c>
      <c r="BE63" s="224">
        <v>0</v>
      </c>
      <c r="BF63" s="224">
        <v>0</v>
      </c>
      <c r="BG63" s="224">
        <v>0</v>
      </c>
      <c r="BH63" s="224">
        <v>0</v>
      </c>
      <c r="BI63" s="224">
        <v>0</v>
      </c>
      <c r="BJ63" s="224">
        <v>0</v>
      </c>
      <c r="BK63" s="224">
        <v>0</v>
      </c>
      <c r="BL63" s="224">
        <v>0</v>
      </c>
      <c r="BM63" s="224">
        <v>0</v>
      </c>
      <c r="BN63" s="224">
        <v>0</v>
      </c>
      <c r="BO63" s="224">
        <v>0</v>
      </c>
      <c r="BP63" s="224">
        <v>0</v>
      </c>
      <c r="BQ63" s="224">
        <v>0</v>
      </c>
      <c r="BR63" s="224">
        <v>0</v>
      </c>
      <c r="BS63" s="224">
        <v>0</v>
      </c>
      <c r="BT63" s="224">
        <v>0</v>
      </c>
      <c r="BU63" s="224">
        <v>75</v>
      </c>
      <c r="BV63" s="224">
        <v>0</v>
      </c>
      <c r="BW63" s="224">
        <v>0</v>
      </c>
      <c r="BX63" s="224">
        <v>0</v>
      </c>
      <c r="BY63" s="224">
        <v>0</v>
      </c>
      <c r="BZ63" s="224">
        <v>0</v>
      </c>
      <c r="CA63" s="224">
        <v>0</v>
      </c>
      <c r="CB63" s="224">
        <v>0</v>
      </c>
      <c r="CC63" s="224">
        <v>0</v>
      </c>
      <c r="CD63" s="224">
        <v>0</v>
      </c>
      <c r="CE63" s="224">
        <v>0</v>
      </c>
      <c r="CF63" s="224">
        <v>0</v>
      </c>
      <c r="CG63" s="224">
        <v>0</v>
      </c>
      <c r="CH63" s="224">
        <v>0</v>
      </c>
      <c r="CI63" s="225">
        <v>77</v>
      </c>
      <c r="CJ63" s="272">
        <v>0.0006412498542613967</v>
      </c>
    </row>
    <row r="64" spans="1:88" ht="15">
      <c r="A64" s="259" t="s">
        <v>87</v>
      </c>
      <c r="B64" s="223">
        <v>0</v>
      </c>
      <c r="C64" s="224">
        <v>0</v>
      </c>
      <c r="D64" s="224">
        <v>0</v>
      </c>
      <c r="E64" s="224">
        <v>0</v>
      </c>
      <c r="F64" s="224">
        <v>0</v>
      </c>
      <c r="G64" s="224">
        <v>0</v>
      </c>
      <c r="H64" s="224">
        <v>0</v>
      </c>
      <c r="I64" s="224">
        <v>0</v>
      </c>
      <c r="J64" s="224">
        <v>0</v>
      </c>
      <c r="K64" s="224">
        <v>0</v>
      </c>
      <c r="L64" s="224">
        <v>0</v>
      </c>
      <c r="M64" s="224">
        <v>0</v>
      </c>
      <c r="N64" s="224">
        <v>0</v>
      </c>
      <c r="O64" s="224">
        <v>0</v>
      </c>
      <c r="P64" s="224">
        <v>0</v>
      </c>
      <c r="Q64" s="224">
        <v>0</v>
      </c>
      <c r="R64" s="224">
        <v>0</v>
      </c>
      <c r="S64" s="224">
        <v>0</v>
      </c>
      <c r="T64" s="224">
        <v>0</v>
      </c>
      <c r="U64" s="224">
        <v>0</v>
      </c>
      <c r="V64" s="224">
        <v>0</v>
      </c>
      <c r="W64" s="224">
        <v>0</v>
      </c>
      <c r="X64" s="224">
        <v>0</v>
      </c>
      <c r="Y64" s="224">
        <v>0</v>
      </c>
      <c r="Z64" s="224">
        <v>0</v>
      </c>
      <c r="AA64" s="224">
        <v>0</v>
      </c>
      <c r="AB64" s="224">
        <v>0</v>
      </c>
      <c r="AC64" s="224">
        <v>0</v>
      </c>
      <c r="AD64" s="224">
        <v>1</v>
      </c>
      <c r="AE64" s="224">
        <v>0</v>
      </c>
      <c r="AF64" s="224">
        <v>0</v>
      </c>
      <c r="AG64" s="224">
        <v>0</v>
      </c>
      <c r="AH64" s="224">
        <v>6</v>
      </c>
      <c r="AI64" s="224">
        <v>0</v>
      </c>
      <c r="AJ64" s="224">
        <v>0</v>
      </c>
      <c r="AK64" s="224">
        <v>0</v>
      </c>
      <c r="AL64" s="224">
        <v>0</v>
      </c>
      <c r="AM64" s="224">
        <v>5</v>
      </c>
      <c r="AN64" s="224">
        <v>17</v>
      </c>
      <c r="AO64" s="224">
        <v>0</v>
      </c>
      <c r="AP64" s="224">
        <v>173</v>
      </c>
      <c r="AQ64" s="224">
        <v>1</v>
      </c>
      <c r="AR64" s="224">
        <v>0</v>
      </c>
      <c r="AS64" s="224">
        <v>580</v>
      </c>
      <c r="AT64" s="224">
        <v>98</v>
      </c>
      <c r="AU64" s="224">
        <v>0</v>
      </c>
      <c r="AV64" s="224">
        <v>0</v>
      </c>
      <c r="AW64" s="224">
        <v>0</v>
      </c>
      <c r="AX64" s="224">
        <v>0</v>
      </c>
      <c r="AY64" s="224">
        <v>0</v>
      </c>
      <c r="AZ64" s="224">
        <v>0</v>
      </c>
      <c r="BA64" s="224">
        <v>0</v>
      </c>
      <c r="BB64" s="224">
        <v>0</v>
      </c>
      <c r="BC64" s="224">
        <v>0</v>
      </c>
      <c r="BD64" s="224">
        <v>0</v>
      </c>
      <c r="BE64" s="224">
        <v>1</v>
      </c>
      <c r="BF64" s="224">
        <v>0</v>
      </c>
      <c r="BG64" s="224">
        <v>0</v>
      </c>
      <c r="BH64" s="224">
        <v>2</v>
      </c>
      <c r="BI64" s="224">
        <v>33</v>
      </c>
      <c r="BJ64" s="224">
        <v>0</v>
      </c>
      <c r="BK64" s="224">
        <v>0</v>
      </c>
      <c r="BL64" s="224">
        <v>0</v>
      </c>
      <c r="BM64" s="224">
        <v>0</v>
      </c>
      <c r="BN64" s="224">
        <v>1</v>
      </c>
      <c r="BO64" s="224">
        <v>0</v>
      </c>
      <c r="BP64" s="224">
        <v>0</v>
      </c>
      <c r="BQ64" s="224">
        <v>0</v>
      </c>
      <c r="BR64" s="224">
        <v>0</v>
      </c>
      <c r="BS64" s="224">
        <v>1</v>
      </c>
      <c r="BT64" s="224">
        <v>0</v>
      </c>
      <c r="BU64" s="224">
        <v>0</v>
      </c>
      <c r="BV64" s="224">
        <v>0</v>
      </c>
      <c r="BW64" s="224">
        <v>0</v>
      </c>
      <c r="BX64" s="224">
        <v>0</v>
      </c>
      <c r="BY64" s="224">
        <v>0</v>
      </c>
      <c r="BZ64" s="224">
        <v>0</v>
      </c>
      <c r="CA64" s="224">
        <v>0</v>
      </c>
      <c r="CB64" s="224">
        <v>0</v>
      </c>
      <c r="CC64" s="224">
        <v>4</v>
      </c>
      <c r="CD64" s="224">
        <v>0</v>
      </c>
      <c r="CE64" s="224">
        <v>0</v>
      </c>
      <c r="CF64" s="224">
        <v>0</v>
      </c>
      <c r="CG64" s="224">
        <v>0</v>
      </c>
      <c r="CH64" s="224">
        <v>0</v>
      </c>
      <c r="CI64" s="225">
        <v>923</v>
      </c>
      <c r="CJ64" s="272">
        <v>0.007686670330951548</v>
      </c>
    </row>
    <row r="65" spans="1:88" ht="15">
      <c r="A65" s="259" t="s">
        <v>88</v>
      </c>
      <c r="B65" s="223">
        <v>0</v>
      </c>
      <c r="C65" s="224">
        <v>0</v>
      </c>
      <c r="D65" s="224">
        <v>0</v>
      </c>
      <c r="E65" s="224">
        <v>0</v>
      </c>
      <c r="F65" s="224">
        <v>0</v>
      </c>
      <c r="G65" s="224">
        <v>0</v>
      </c>
      <c r="H65" s="224">
        <v>0</v>
      </c>
      <c r="I65" s="224">
        <v>0</v>
      </c>
      <c r="J65" s="224">
        <v>0</v>
      </c>
      <c r="K65" s="224">
        <v>0</v>
      </c>
      <c r="L65" s="224">
        <v>0</v>
      </c>
      <c r="M65" s="224">
        <v>0</v>
      </c>
      <c r="N65" s="224">
        <v>0</v>
      </c>
      <c r="O65" s="224">
        <v>0</v>
      </c>
      <c r="P65" s="224">
        <v>0</v>
      </c>
      <c r="Q65" s="224">
        <v>0</v>
      </c>
      <c r="R65" s="224">
        <v>0</v>
      </c>
      <c r="S65" s="224">
        <v>0</v>
      </c>
      <c r="T65" s="224">
        <v>0</v>
      </c>
      <c r="U65" s="224">
        <v>0</v>
      </c>
      <c r="V65" s="224">
        <v>0</v>
      </c>
      <c r="W65" s="224">
        <v>0</v>
      </c>
      <c r="X65" s="224">
        <v>0</v>
      </c>
      <c r="Y65" s="224">
        <v>0</v>
      </c>
      <c r="Z65" s="224">
        <v>0</v>
      </c>
      <c r="AA65" s="224">
        <v>0</v>
      </c>
      <c r="AB65" s="224">
        <v>0</v>
      </c>
      <c r="AC65" s="224">
        <v>0</v>
      </c>
      <c r="AD65" s="224">
        <v>0</v>
      </c>
      <c r="AE65" s="224">
        <v>0</v>
      </c>
      <c r="AF65" s="224">
        <v>0</v>
      </c>
      <c r="AG65" s="224">
        <v>0</v>
      </c>
      <c r="AH65" s="224">
        <v>0</v>
      </c>
      <c r="AI65" s="224">
        <v>0</v>
      </c>
      <c r="AJ65" s="224">
        <v>0</v>
      </c>
      <c r="AK65" s="224">
        <v>0</v>
      </c>
      <c r="AL65" s="224">
        <v>0</v>
      </c>
      <c r="AM65" s="224">
        <v>0</v>
      </c>
      <c r="AN65" s="224">
        <v>0</v>
      </c>
      <c r="AO65" s="224">
        <v>0</v>
      </c>
      <c r="AP65" s="224">
        <v>0</v>
      </c>
      <c r="AQ65" s="224">
        <v>0</v>
      </c>
      <c r="AR65" s="224">
        <v>0</v>
      </c>
      <c r="AS65" s="224">
        <v>0</v>
      </c>
      <c r="AT65" s="224">
        <v>0</v>
      </c>
      <c r="AU65" s="224">
        <v>0</v>
      </c>
      <c r="AV65" s="224">
        <v>0</v>
      </c>
      <c r="AW65" s="224">
        <v>0</v>
      </c>
      <c r="AX65" s="224">
        <v>36</v>
      </c>
      <c r="AY65" s="224">
        <v>21</v>
      </c>
      <c r="AZ65" s="224">
        <v>0</v>
      </c>
      <c r="BA65" s="224">
        <v>2</v>
      </c>
      <c r="BB65" s="224">
        <v>1</v>
      </c>
      <c r="BC65" s="224">
        <v>0</v>
      </c>
      <c r="BD65" s="224">
        <v>0</v>
      </c>
      <c r="BE65" s="224">
        <v>0</v>
      </c>
      <c r="BF65" s="224">
        <v>0</v>
      </c>
      <c r="BG65" s="224">
        <v>0</v>
      </c>
      <c r="BH65" s="224">
        <v>1</v>
      </c>
      <c r="BI65" s="224">
        <v>0</v>
      </c>
      <c r="BJ65" s="224">
        <v>0</v>
      </c>
      <c r="BK65" s="224">
        <v>1</v>
      </c>
      <c r="BL65" s="224">
        <v>0</v>
      </c>
      <c r="BM65" s="224">
        <v>0</v>
      </c>
      <c r="BN65" s="224">
        <v>0</v>
      </c>
      <c r="BO65" s="224">
        <v>0</v>
      </c>
      <c r="BP65" s="224">
        <v>0</v>
      </c>
      <c r="BQ65" s="224">
        <v>0</v>
      </c>
      <c r="BR65" s="224">
        <v>0</v>
      </c>
      <c r="BS65" s="224">
        <v>0</v>
      </c>
      <c r="BT65" s="224">
        <v>0</v>
      </c>
      <c r="BU65" s="224">
        <v>0</v>
      </c>
      <c r="BV65" s="224">
        <v>0</v>
      </c>
      <c r="BW65" s="224">
        <v>0</v>
      </c>
      <c r="BX65" s="224">
        <v>0</v>
      </c>
      <c r="BY65" s="224">
        <v>4</v>
      </c>
      <c r="BZ65" s="224">
        <v>0</v>
      </c>
      <c r="CA65" s="224">
        <v>0</v>
      </c>
      <c r="CB65" s="224">
        <v>0</v>
      </c>
      <c r="CC65" s="224">
        <v>0</v>
      </c>
      <c r="CD65" s="224">
        <v>0</v>
      </c>
      <c r="CE65" s="224">
        <v>0</v>
      </c>
      <c r="CF65" s="224">
        <v>0</v>
      </c>
      <c r="CG65" s="224">
        <v>0</v>
      </c>
      <c r="CH65" s="224">
        <v>0</v>
      </c>
      <c r="CI65" s="225">
        <v>66</v>
      </c>
      <c r="CJ65" s="272">
        <v>0.0005496427322240543</v>
      </c>
    </row>
    <row r="66" spans="1:88" ht="15">
      <c r="A66" s="259" t="s">
        <v>281</v>
      </c>
      <c r="B66" s="223">
        <v>0</v>
      </c>
      <c r="C66" s="224">
        <v>0</v>
      </c>
      <c r="D66" s="224">
        <v>0</v>
      </c>
      <c r="E66" s="224">
        <v>0</v>
      </c>
      <c r="F66" s="224">
        <v>0</v>
      </c>
      <c r="G66" s="224">
        <v>0</v>
      </c>
      <c r="H66" s="224">
        <v>0</v>
      </c>
      <c r="I66" s="224">
        <v>0</v>
      </c>
      <c r="J66" s="224">
        <v>0</v>
      </c>
      <c r="K66" s="224">
        <v>0</v>
      </c>
      <c r="L66" s="224">
        <v>0</v>
      </c>
      <c r="M66" s="224">
        <v>0</v>
      </c>
      <c r="N66" s="224">
        <v>0</v>
      </c>
      <c r="O66" s="224">
        <v>0</v>
      </c>
      <c r="P66" s="224">
        <v>0</v>
      </c>
      <c r="Q66" s="224">
        <v>0</v>
      </c>
      <c r="R66" s="224">
        <v>0</v>
      </c>
      <c r="S66" s="224">
        <v>0</v>
      </c>
      <c r="T66" s="224">
        <v>0</v>
      </c>
      <c r="U66" s="224">
        <v>0</v>
      </c>
      <c r="V66" s="224">
        <v>0</v>
      </c>
      <c r="W66" s="224">
        <v>0</v>
      </c>
      <c r="X66" s="224">
        <v>0</v>
      </c>
      <c r="Y66" s="224">
        <v>0</v>
      </c>
      <c r="Z66" s="224">
        <v>0</v>
      </c>
      <c r="AA66" s="224">
        <v>0</v>
      </c>
      <c r="AB66" s="224">
        <v>0</v>
      </c>
      <c r="AC66" s="224">
        <v>0</v>
      </c>
      <c r="AD66" s="224">
        <v>0</v>
      </c>
      <c r="AE66" s="224">
        <v>0</v>
      </c>
      <c r="AF66" s="224">
        <v>0</v>
      </c>
      <c r="AG66" s="224">
        <v>0</v>
      </c>
      <c r="AH66" s="224">
        <v>0</v>
      </c>
      <c r="AI66" s="224">
        <v>0</v>
      </c>
      <c r="AJ66" s="224">
        <v>0</v>
      </c>
      <c r="AK66" s="224">
        <v>0</v>
      </c>
      <c r="AL66" s="224">
        <v>0</v>
      </c>
      <c r="AM66" s="224">
        <v>0</v>
      </c>
      <c r="AN66" s="224">
        <v>0</v>
      </c>
      <c r="AO66" s="224">
        <v>0</v>
      </c>
      <c r="AP66" s="224">
        <v>0</v>
      </c>
      <c r="AQ66" s="224">
        <v>0</v>
      </c>
      <c r="AR66" s="224">
        <v>0</v>
      </c>
      <c r="AS66" s="224">
        <v>0</v>
      </c>
      <c r="AT66" s="224">
        <v>0</v>
      </c>
      <c r="AU66" s="224">
        <v>0</v>
      </c>
      <c r="AV66" s="224">
        <v>0</v>
      </c>
      <c r="AW66" s="224">
        <v>0</v>
      </c>
      <c r="AX66" s="224">
        <v>0</v>
      </c>
      <c r="AY66" s="224">
        <v>0</v>
      </c>
      <c r="AZ66" s="224">
        <v>0</v>
      </c>
      <c r="BA66" s="224">
        <v>0</v>
      </c>
      <c r="BB66" s="224">
        <v>0</v>
      </c>
      <c r="BC66" s="224">
        <v>0</v>
      </c>
      <c r="BD66" s="224">
        <v>0</v>
      </c>
      <c r="BE66" s="224">
        <v>0</v>
      </c>
      <c r="BF66" s="224">
        <v>0</v>
      </c>
      <c r="BG66" s="224">
        <v>0</v>
      </c>
      <c r="BH66" s="224">
        <v>0</v>
      </c>
      <c r="BI66" s="224">
        <v>0</v>
      </c>
      <c r="BJ66" s="224">
        <v>0</v>
      </c>
      <c r="BK66" s="224">
        <v>1</v>
      </c>
      <c r="BL66" s="224">
        <v>0</v>
      </c>
      <c r="BM66" s="224">
        <v>0</v>
      </c>
      <c r="BN66" s="224">
        <v>0</v>
      </c>
      <c r="BO66" s="224">
        <v>0</v>
      </c>
      <c r="BP66" s="224">
        <v>0</v>
      </c>
      <c r="BQ66" s="224">
        <v>0</v>
      </c>
      <c r="BR66" s="224">
        <v>0</v>
      </c>
      <c r="BS66" s="224">
        <v>0</v>
      </c>
      <c r="BT66" s="224">
        <v>1</v>
      </c>
      <c r="BU66" s="224">
        <v>0</v>
      </c>
      <c r="BV66" s="224">
        <v>0</v>
      </c>
      <c r="BW66" s="224">
        <v>0</v>
      </c>
      <c r="BX66" s="224">
        <v>0</v>
      </c>
      <c r="BY66" s="224">
        <v>0</v>
      </c>
      <c r="BZ66" s="224">
        <v>0</v>
      </c>
      <c r="CA66" s="224">
        <v>0</v>
      </c>
      <c r="CB66" s="224">
        <v>0</v>
      </c>
      <c r="CC66" s="224">
        <v>17</v>
      </c>
      <c r="CD66" s="224">
        <v>0</v>
      </c>
      <c r="CE66" s="224">
        <v>0</v>
      </c>
      <c r="CF66" s="224">
        <v>0</v>
      </c>
      <c r="CG66" s="224">
        <v>0</v>
      </c>
      <c r="CH66" s="224">
        <v>0</v>
      </c>
      <c r="CI66" s="225">
        <v>19</v>
      </c>
      <c r="CJ66" s="272">
        <v>0.00015823048351904596</v>
      </c>
    </row>
    <row r="67" spans="1:88" ht="15">
      <c r="A67" s="259" t="s">
        <v>89</v>
      </c>
      <c r="B67" s="223">
        <v>0</v>
      </c>
      <c r="C67" s="224">
        <v>0</v>
      </c>
      <c r="D67" s="224">
        <v>0</v>
      </c>
      <c r="E67" s="224">
        <v>0</v>
      </c>
      <c r="F67" s="224">
        <v>0</v>
      </c>
      <c r="G67" s="224">
        <v>0</v>
      </c>
      <c r="H67" s="224">
        <v>0</v>
      </c>
      <c r="I67" s="224">
        <v>0</v>
      </c>
      <c r="J67" s="224">
        <v>0</v>
      </c>
      <c r="K67" s="224">
        <v>0</v>
      </c>
      <c r="L67" s="224">
        <v>0</v>
      </c>
      <c r="M67" s="224">
        <v>0</v>
      </c>
      <c r="N67" s="224">
        <v>0</v>
      </c>
      <c r="O67" s="224">
        <v>0</v>
      </c>
      <c r="P67" s="224">
        <v>0</v>
      </c>
      <c r="Q67" s="224">
        <v>0</v>
      </c>
      <c r="R67" s="224">
        <v>0</v>
      </c>
      <c r="S67" s="224">
        <v>0</v>
      </c>
      <c r="T67" s="224">
        <v>0</v>
      </c>
      <c r="U67" s="224">
        <v>0</v>
      </c>
      <c r="V67" s="224">
        <v>0</v>
      </c>
      <c r="W67" s="224">
        <v>0</v>
      </c>
      <c r="X67" s="224">
        <v>0</v>
      </c>
      <c r="Y67" s="224">
        <v>0</v>
      </c>
      <c r="Z67" s="224">
        <v>0</v>
      </c>
      <c r="AA67" s="224">
        <v>0</v>
      </c>
      <c r="AB67" s="224">
        <v>0</v>
      </c>
      <c r="AC67" s="224">
        <v>0</v>
      </c>
      <c r="AD67" s="224">
        <v>0</v>
      </c>
      <c r="AE67" s="224">
        <v>0</v>
      </c>
      <c r="AF67" s="224">
        <v>0</v>
      </c>
      <c r="AG67" s="224">
        <v>0</v>
      </c>
      <c r="AH67" s="224">
        <v>0</v>
      </c>
      <c r="AI67" s="224">
        <v>0</v>
      </c>
      <c r="AJ67" s="224">
        <v>0</v>
      </c>
      <c r="AK67" s="224">
        <v>0</v>
      </c>
      <c r="AL67" s="224">
        <v>0</v>
      </c>
      <c r="AM67" s="224">
        <v>0</v>
      </c>
      <c r="AN67" s="224">
        <v>0</v>
      </c>
      <c r="AO67" s="224">
        <v>0</v>
      </c>
      <c r="AP67" s="224">
        <v>0</v>
      </c>
      <c r="AQ67" s="224">
        <v>0</v>
      </c>
      <c r="AR67" s="224">
        <v>0</v>
      </c>
      <c r="AS67" s="224">
        <v>0</v>
      </c>
      <c r="AT67" s="224">
        <v>0</v>
      </c>
      <c r="AU67" s="224">
        <v>0</v>
      </c>
      <c r="AV67" s="224">
        <v>0</v>
      </c>
      <c r="AW67" s="224">
        <v>0</v>
      </c>
      <c r="AX67" s="224">
        <v>0</v>
      </c>
      <c r="AY67" s="224">
        <v>0</v>
      </c>
      <c r="AZ67" s="224">
        <v>0</v>
      </c>
      <c r="BA67" s="224">
        <v>0</v>
      </c>
      <c r="BB67" s="224">
        <v>0</v>
      </c>
      <c r="BC67" s="224">
        <v>0</v>
      </c>
      <c r="BD67" s="224">
        <v>0</v>
      </c>
      <c r="BE67" s="224">
        <v>0</v>
      </c>
      <c r="BF67" s="224">
        <v>0</v>
      </c>
      <c r="BG67" s="224">
        <v>0</v>
      </c>
      <c r="BH67" s="224">
        <v>0</v>
      </c>
      <c r="BI67" s="224">
        <v>0</v>
      </c>
      <c r="BJ67" s="224">
        <v>0</v>
      </c>
      <c r="BK67" s="224">
        <v>0</v>
      </c>
      <c r="BL67" s="224">
        <v>0</v>
      </c>
      <c r="BM67" s="224">
        <v>0</v>
      </c>
      <c r="BN67" s="224">
        <v>0</v>
      </c>
      <c r="BO67" s="224">
        <v>1</v>
      </c>
      <c r="BP67" s="224">
        <v>0</v>
      </c>
      <c r="BQ67" s="224">
        <v>0</v>
      </c>
      <c r="BR67" s="224">
        <v>0</v>
      </c>
      <c r="BS67" s="224">
        <v>0</v>
      </c>
      <c r="BT67" s="224">
        <v>0</v>
      </c>
      <c r="BU67" s="224">
        <v>0</v>
      </c>
      <c r="BV67" s="224">
        <v>0</v>
      </c>
      <c r="BW67" s="224">
        <v>0</v>
      </c>
      <c r="BX67" s="224">
        <v>0</v>
      </c>
      <c r="BY67" s="224">
        <v>0</v>
      </c>
      <c r="BZ67" s="224">
        <v>0</v>
      </c>
      <c r="CA67" s="224">
        <v>0</v>
      </c>
      <c r="CB67" s="224">
        <v>0</v>
      </c>
      <c r="CC67" s="224">
        <v>0</v>
      </c>
      <c r="CD67" s="224">
        <v>0</v>
      </c>
      <c r="CE67" s="224">
        <v>0</v>
      </c>
      <c r="CF67" s="224">
        <v>0</v>
      </c>
      <c r="CG67" s="224">
        <v>0</v>
      </c>
      <c r="CH67" s="224">
        <v>0</v>
      </c>
      <c r="CI67" s="225">
        <v>1</v>
      </c>
      <c r="CJ67" s="272">
        <v>8.327920185212944E-06</v>
      </c>
    </row>
    <row r="68" spans="1:88" ht="15">
      <c r="A68" s="259" t="s">
        <v>90</v>
      </c>
      <c r="B68" s="223">
        <v>0</v>
      </c>
      <c r="C68" s="224">
        <v>0</v>
      </c>
      <c r="D68" s="224">
        <v>0</v>
      </c>
      <c r="E68" s="224">
        <v>0</v>
      </c>
      <c r="F68" s="224">
        <v>0</v>
      </c>
      <c r="G68" s="224">
        <v>9</v>
      </c>
      <c r="H68" s="224">
        <v>1</v>
      </c>
      <c r="I68" s="224">
        <v>0</v>
      </c>
      <c r="J68" s="224">
        <v>0</v>
      </c>
      <c r="K68" s="224">
        <v>0</v>
      </c>
      <c r="L68" s="224">
        <v>0</v>
      </c>
      <c r="M68" s="224">
        <v>0</v>
      </c>
      <c r="N68" s="224">
        <v>0</v>
      </c>
      <c r="O68" s="224">
        <v>0</v>
      </c>
      <c r="P68" s="224">
        <v>0</v>
      </c>
      <c r="Q68" s="224">
        <v>0</v>
      </c>
      <c r="R68" s="224">
        <v>0</v>
      </c>
      <c r="S68" s="224">
        <v>0</v>
      </c>
      <c r="T68" s="224">
        <v>0</v>
      </c>
      <c r="U68" s="224">
        <v>0</v>
      </c>
      <c r="V68" s="224">
        <v>0</v>
      </c>
      <c r="W68" s="224">
        <v>0</v>
      </c>
      <c r="X68" s="224">
        <v>0</v>
      </c>
      <c r="Y68" s="224">
        <v>0</v>
      </c>
      <c r="Z68" s="224">
        <v>0</v>
      </c>
      <c r="AA68" s="224">
        <v>0</v>
      </c>
      <c r="AB68" s="224">
        <v>0</v>
      </c>
      <c r="AC68" s="224">
        <v>0</v>
      </c>
      <c r="AD68" s="224">
        <v>0</v>
      </c>
      <c r="AE68" s="224">
        <v>0</v>
      </c>
      <c r="AF68" s="224">
        <v>0</v>
      </c>
      <c r="AG68" s="224">
        <v>0</v>
      </c>
      <c r="AH68" s="224">
        <v>0</v>
      </c>
      <c r="AI68" s="224">
        <v>0</v>
      </c>
      <c r="AJ68" s="224">
        <v>0</v>
      </c>
      <c r="AK68" s="224">
        <v>0</v>
      </c>
      <c r="AL68" s="224">
        <v>2</v>
      </c>
      <c r="AM68" s="224">
        <v>0</v>
      </c>
      <c r="AN68" s="224">
        <v>0</v>
      </c>
      <c r="AO68" s="224">
        <v>32</v>
      </c>
      <c r="AP68" s="224">
        <v>1</v>
      </c>
      <c r="AQ68" s="224">
        <v>1</v>
      </c>
      <c r="AR68" s="224">
        <v>0</v>
      </c>
      <c r="AS68" s="224">
        <v>1</v>
      </c>
      <c r="AT68" s="224">
        <v>0</v>
      </c>
      <c r="AU68" s="224">
        <v>746</v>
      </c>
      <c r="AV68" s="224">
        <v>2174</v>
      </c>
      <c r="AW68" s="224">
        <v>0</v>
      </c>
      <c r="AX68" s="224">
        <v>6</v>
      </c>
      <c r="AY68" s="224">
        <v>0</v>
      </c>
      <c r="AZ68" s="224">
        <v>0</v>
      </c>
      <c r="BA68" s="224">
        <v>0</v>
      </c>
      <c r="BB68" s="224">
        <v>0</v>
      </c>
      <c r="BC68" s="224">
        <v>1</v>
      </c>
      <c r="BD68" s="224">
        <v>0</v>
      </c>
      <c r="BE68" s="224">
        <v>0</v>
      </c>
      <c r="BF68" s="224">
        <v>4</v>
      </c>
      <c r="BG68" s="224">
        <v>0</v>
      </c>
      <c r="BH68" s="224">
        <v>1</v>
      </c>
      <c r="BI68" s="224">
        <v>0</v>
      </c>
      <c r="BJ68" s="224">
        <v>0</v>
      </c>
      <c r="BK68" s="224">
        <v>0</v>
      </c>
      <c r="BL68" s="224">
        <v>1</v>
      </c>
      <c r="BM68" s="224">
        <v>0</v>
      </c>
      <c r="BN68" s="224">
        <v>4</v>
      </c>
      <c r="BO68" s="224">
        <v>0</v>
      </c>
      <c r="BP68" s="224">
        <v>3</v>
      </c>
      <c r="BQ68" s="224">
        <v>0</v>
      </c>
      <c r="BR68" s="224">
        <v>0</v>
      </c>
      <c r="BS68" s="224">
        <v>7</v>
      </c>
      <c r="BT68" s="224">
        <v>0</v>
      </c>
      <c r="BU68" s="224">
        <v>0</v>
      </c>
      <c r="BV68" s="224">
        <v>1</v>
      </c>
      <c r="BW68" s="224">
        <v>9</v>
      </c>
      <c r="BX68" s="224">
        <v>2</v>
      </c>
      <c r="BY68" s="224">
        <v>7</v>
      </c>
      <c r="BZ68" s="224">
        <v>23</v>
      </c>
      <c r="CA68" s="224">
        <v>11</v>
      </c>
      <c r="CB68" s="224">
        <v>46</v>
      </c>
      <c r="CC68" s="224">
        <v>13</v>
      </c>
      <c r="CD68" s="224">
        <v>0</v>
      </c>
      <c r="CE68" s="224">
        <v>6</v>
      </c>
      <c r="CF68" s="224">
        <v>0</v>
      </c>
      <c r="CG68" s="224">
        <v>0</v>
      </c>
      <c r="CH68" s="224">
        <v>0</v>
      </c>
      <c r="CI68" s="225">
        <v>3112</v>
      </c>
      <c r="CJ68" s="272">
        <v>0.025916487616382683</v>
      </c>
    </row>
    <row r="69" spans="1:88" ht="15">
      <c r="A69" s="259" t="s">
        <v>91</v>
      </c>
      <c r="B69" s="223">
        <v>0</v>
      </c>
      <c r="C69" s="224">
        <v>0</v>
      </c>
      <c r="D69" s="224">
        <v>0</v>
      </c>
      <c r="E69" s="224">
        <v>0</v>
      </c>
      <c r="F69" s="224">
        <v>0</v>
      </c>
      <c r="G69" s="224">
        <v>0</v>
      </c>
      <c r="H69" s="224">
        <v>0</v>
      </c>
      <c r="I69" s="224">
        <v>0</v>
      </c>
      <c r="J69" s="224">
        <v>0</v>
      </c>
      <c r="K69" s="224">
        <v>0</v>
      </c>
      <c r="L69" s="224">
        <v>0</v>
      </c>
      <c r="M69" s="224">
        <v>0</v>
      </c>
      <c r="N69" s="224">
        <v>0</v>
      </c>
      <c r="O69" s="224">
        <v>0</v>
      </c>
      <c r="P69" s="224">
        <v>0</v>
      </c>
      <c r="Q69" s="224">
        <v>0</v>
      </c>
      <c r="R69" s="224">
        <v>0</v>
      </c>
      <c r="S69" s="224">
        <v>0</v>
      </c>
      <c r="T69" s="224">
        <v>0</v>
      </c>
      <c r="U69" s="224">
        <v>0</v>
      </c>
      <c r="V69" s="224">
        <v>0</v>
      </c>
      <c r="W69" s="224">
        <v>0</v>
      </c>
      <c r="X69" s="224">
        <v>0</v>
      </c>
      <c r="Y69" s="224">
        <v>0</v>
      </c>
      <c r="Z69" s="224">
        <v>0</v>
      </c>
      <c r="AA69" s="224">
        <v>0</v>
      </c>
      <c r="AB69" s="224">
        <v>0</v>
      </c>
      <c r="AC69" s="224">
        <v>0</v>
      </c>
      <c r="AD69" s="224">
        <v>0</v>
      </c>
      <c r="AE69" s="224">
        <v>0</v>
      </c>
      <c r="AF69" s="224">
        <v>0</v>
      </c>
      <c r="AG69" s="224">
        <v>0</v>
      </c>
      <c r="AH69" s="224">
        <v>0</v>
      </c>
      <c r="AI69" s="224">
        <v>0</v>
      </c>
      <c r="AJ69" s="224">
        <v>0</v>
      </c>
      <c r="AK69" s="224">
        <v>0</v>
      </c>
      <c r="AL69" s="224">
        <v>0</v>
      </c>
      <c r="AM69" s="224">
        <v>0</v>
      </c>
      <c r="AN69" s="224">
        <v>0</v>
      </c>
      <c r="AO69" s="224">
        <v>0</v>
      </c>
      <c r="AP69" s="224">
        <v>0</v>
      </c>
      <c r="AQ69" s="224">
        <v>0</v>
      </c>
      <c r="AR69" s="224">
        <v>0</v>
      </c>
      <c r="AS69" s="224">
        <v>0</v>
      </c>
      <c r="AT69" s="224">
        <v>0</v>
      </c>
      <c r="AU69" s="224">
        <v>0</v>
      </c>
      <c r="AV69" s="224">
        <v>0</v>
      </c>
      <c r="AW69" s="224">
        <v>0</v>
      </c>
      <c r="AX69" s="224">
        <v>32</v>
      </c>
      <c r="AY69" s="224">
        <v>0</v>
      </c>
      <c r="AZ69" s="224">
        <v>0</v>
      </c>
      <c r="BA69" s="224">
        <v>0</v>
      </c>
      <c r="BB69" s="224">
        <v>0</v>
      </c>
      <c r="BC69" s="224">
        <v>0</v>
      </c>
      <c r="BD69" s="224">
        <v>0</v>
      </c>
      <c r="BE69" s="224">
        <v>0</v>
      </c>
      <c r="BF69" s="224">
        <v>0</v>
      </c>
      <c r="BG69" s="224">
        <v>0</v>
      </c>
      <c r="BH69" s="224">
        <v>0</v>
      </c>
      <c r="BI69" s="224">
        <v>0</v>
      </c>
      <c r="BJ69" s="224">
        <v>0</v>
      </c>
      <c r="BK69" s="224">
        <v>0</v>
      </c>
      <c r="BL69" s="224">
        <v>0</v>
      </c>
      <c r="BM69" s="224">
        <v>0</v>
      </c>
      <c r="BN69" s="224">
        <v>2</v>
      </c>
      <c r="BO69" s="224">
        <v>0</v>
      </c>
      <c r="BP69" s="224">
        <v>0</v>
      </c>
      <c r="BQ69" s="224">
        <v>0</v>
      </c>
      <c r="BR69" s="224">
        <v>0</v>
      </c>
      <c r="BS69" s="224">
        <v>0</v>
      </c>
      <c r="BT69" s="224">
        <v>0</v>
      </c>
      <c r="BU69" s="224">
        <v>0</v>
      </c>
      <c r="BV69" s="224">
        <v>0</v>
      </c>
      <c r="BW69" s="224">
        <v>0</v>
      </c>
      <c r="BX69" s="224">
        <v>0</v>
      </c>
      <c r="BY69" s="224">
        <v>2</v>
      </c>
      <c r="BZ69" s="224">
        <v>0</v>
      </c>
      <c r="CA69" s="224">
        <v>0</v>
      </c>
      <c r="CB69" s="224">
        <v>0</v>
      </c>
      <c r="CC69" s="224">
        <v>0</v>
      </c>
      <c r="CD69" s="224">
        <v>0</v>
      </c>
      <c r="CE69" s="224">
        <v>0</v>
      </c>
      <c r="CF69" s="224">
        <v>0</v>
      </c>
      <c r="CG69" s="224">
        <v>0</v>
      </c>
      <c r="CH69" s="224">
        <v>0</v>
      </c>
      <c r="CI69" s="225">
        <v>36</v>
      </c>
      <c r="CJ69" s="272">
        <v>0.00029980512666766604</v>
      </c>
    </row>
    <row r="70" spans="1:88" ht="15">
      <c r="A70" s="259" t="s">
        <v>92</v>
      </c>
      <c r="B70" s="223">
        <v>0</v>
      </c>
      <c r="C70" s="224">
        <v>0</v>
      </c>
      <c r="D70" s="224">
        <v>0</v>
      </c>
      <c r="E70" s="224">
        <v>0</v>
      </c>
      <c r="F70" s="224">
        <v>0</v>
      </c>
      <c r="G70" s="224">
        <v>0</v>
      </c>
      <c r="H70" s="224">
        <v>0</v>
      </c>
      <c r="I70" s="224">
        <v>0</v>
      </c>
      <c r="J70" s="224">
        <v>0</v>
      </c>
      <c r="K70" s="224">
        <v>0</v>
      </c>
      <c r="L70" s="224">
        <v>0</v>
      </c>
      <c r="M70" s="224">
        <v>0</v>
      </c>
      <c r="N70" s="224">
        <v>0</v>
      </c>
      <c r="O70" s="224">
        <v>0</v>
      </c>
      <c r="P70" s="224">
        <v>0</v>
      </c>
      <c r="Q70" s="224">
        <v>0</v>
      </c>
      <c r="R70" s="224">
        <v>0</v>
      </c>
      <c r="S70" s="224">
        <v>0</v>
      </c>
      <c r="T70" s="224">
        <v>0</v>
      </c>
      <c r="U70" s="224">
        <v>0</v>
      </c>
      <c r="V70" s="224">
        <v>0</v>
      </c>
      <c r="W70" s="224">
        <v>0</v>
      </c>
      <c r="X70" s="224">
        <v>0</v>
      </c>
      <c r="Y70" s="224">
        <v>0</v>
      </c>
      <c r="Z70" s="224">
        <v>0</v>
      </c>
      <c r="AA70" s="224">
        <v>0</v>
      </c>
      <c r="AB70" s="224">
        <v>0</v>
      </c>
      <c r="AC70" s="224">
        <v>0</v>
      </c>
      <c r="AD70" s="224">
        <v>0</v>
      </c>
      <c r="AE70" s="224">
        <v>0</v>
      </c>
      <c r="AF70" s="224">
        <v>0</v>
      </c>
      <c r="AG70" s="224">
        <v>0</v>
      </c>
      <c r="AH70" s="224">
        <v>0</v>
      </c>
      <c r="AI70" s="224">
        <v>0</v>
      </c>
      <c r="AJ70" s="224">
        <v>0</v>
      </c>
      <c r="AK70" s="224">
        <v>0</v>
      </c>
      <c r="AL70" s="224">
        <v>0</v>
      </c>
      <c r="AM70" s="224">
        <v>0</v>
      </c>
      <c r="AN70" s="224">
        <v>0</v>
      </c>
      <c r="AO70" s="224">
        <v>0</v>
      </c>
      <c r="AP70" s="224">
        <v>0</v>
      </c>
      <c r="AQ70" s="224">
        <v>0</v>
      </c>
      <c r="AR70" s="224">
        <v>0</v>
      </c>
      <c r="AS70" s="224">
        <v>0</v>
      </c>
      <c r="AT70" s="224">
        <v>0</v>
      </c>
      <c r="AU70" s="224">
        <v>0</v>
      </c>
      <c r="AV70" s="224">
        <v>1</v>
      </c>
      <c r="AW70" s="224">
        <v>0</v>
      </c>
      <c r="AX70" s="224">
        <v>1</v>
      </c>
      <c r="AY70" s="224">
        <v>0</v>
      </c>
      <c r="AZ70" s="224">
        <v>0</v>
      </c>
      <c r="BA70" s="224">
        <v>0</v>
      </c>
      <c r="BB70" s="224">
        <v>0</v>
      </c>
      <c r="BC70" s="224">
        <v>0</v>
      </c>
      <c r="BD70" s="224">
        <v>0</v>
      </c>
      <c r="BE70" s="224">
        <v>0</v>
      </c>
      <c r="BF70" s="224">
        <v>0</v>
      </c>
      <c r="BG70" s="224">
        <v>0</v>
      </c>
      <c r="BH70" s="224">
        <v>0</v>
      </c>
      <c r="BI70" s="224">
        <v>0</v>
      </c>
      <c r="BJ70" s="224">
        <v>0</v>
      </c>
      <c r="BK70" s="224">
        <v>0</v>
      </c>
      <c r="BL70" s="224">
        <v>0</v>
      </c>
      <c r="BM70" s="224">
        <v>0</v>
      </c>
      <c r="BN70" s="224">
        <v>1</v>
      </c>
      <c r="BO70" s="224">
        <v>0</v>
      </c>
      <c r="BP70" s="224">
        <v>1</v>
      </c>
      <c r="BQ70" s="224">
        <v>0</v>
      </c>
      <c r="BR70" s="224">
        <v>0</v>
      </c>
      <c r="BS70" s="224">
        <v>2</v>
      </c>
      <c r="BT70" s="224">
        <v>0</v>
      </c>
      <c r="BU70" s="224">
        <v>0</v>
      </c>
      <c r="BV70" s="224">
        <v>0</v>
      </c>
      <c r="BW70" s="224">
        <v>0</v>
      </c>
      <c r="BX70" s="224">
        <v>0</v>
      </c>
      <c r="BY70" s="224">
        <v>194</v>
      </c>
      <c r="BZ70" s="224">
        <v>0</v>
      </c>
      <c r="CA70" s="224">
        <v>0</v>
      </c>
      <c r="CB70" s="224">
        <v>1</v>
      </c>
      <c r="CC70" s="224">
        <v>4</v>
      </c>
      <c r="CD70" s="224">
        <v>0</v>
      </c>
      <c r="CE70" s="224">
        <v>0</v>
      </c>
      <c r="CF70" s="224">
        <v>0</v>
      </c>
      <c r="CG70" s="224">
        <v>0</v>
      </c>
      <c r="CH70" s="224">
        <v>0</v>
      </c>
      <c r="CI70" s="225">
        <v>205</v>
      </c>
      <c r="CJ70" s="272">
        <v>0.0017072236379686537</v>
      </c>
    </row>
    <row r="71" spans="1:88" ht="15">
      <c r="A71" s="259" t="s">
        <v>93</v>
      </c>
      <c r="B71" s="223">
        <v>0</v>
      </c>
      <c r="C71" s="224">
        <v>0</v>
      </c>
      <c r="D71" s="224">
        <v>0</v>
      </c>
      <c r="E71" s="224">
        <v>0</v>
      </c>
      <c r="F71" s="224">
        <v>0</v>
      </c>
      <c r="G71" s="224">
        <v>0</v>
      </c>
      <c r="H71" s="224">
        <v>0</v>
      </c>
      <c r="I71" s="224">
        <v>0</v>
      </c>
      <c r="J71" s="224">
        <v>0</v>
      </c>
      <c r="K71" s="224">
        <v>0</v>
      </c>
      <c r="L71" s="224">
        <v>0</v>
      </c>
      <c r="M71" s="224">
        <v>0</v>
      </c>
      <c r="N71" s="224">
        <v>0</v>
      </c>
      <c r="O71" s="224">
        <v>0</v>
      </c>
      <c r="P71" s="224">
        <v>0</v>
      </c>
      <c r="Q71" s="224">
        <v>0</v>
      </c>
      <c r="R71" s="224">
        <v>0</v>
      </c>
      <c r="S71" s="224">
        <v>0</v>
      </c>
      <c r="T71" s="224">
        <v>0</v>
      </c>
      <c r="U71" s="224">
        <v>0</v>
      </c>
      <c r="V71" s="224">
        <v>0</v>
      </c>
      <c r="W71" s="224">
        <v>0</v>
      </c>
      <c r="X71" s="224">
        <v>0</v>
      </c>
      <c r="Y71" s="224">
        <v>0</v>
      </c>
      <c r="Z71" s="224">
        <v>0</v>
      </c>
      <c r="AA71" s="224">
        <v>0</v>
      </c>
      <c r="AB71" s="224">
        <v>0</v>
      </c>
      <c r="AC71" s="224">
        <v>0</v>
      </c>
      <c r="AD71" s="224">
        <v>0</v>
      </c>
      <c r="AE71" s="224">
        <v>0</v>
      </c>
      <c r="AF71" s="224">
        <v>0</v>
      </c>
      <c r="AG71" s="224">
        <v>0</v>
      </c>
      <c r="AH71" s="224">
        <v>0</v>
      </c>
      <c r="AI71" s="224">
        <v>0</v>
      </c>
      <c r="AJ71" s="224">
        <v>0</v>
      </c>
      <c r="AK71" s="224">
        <v>0</v>
      </c>
      <c r="AL71" s="224">
        <v>0</v>
      </c>
      <c r="AM71" s="224">
        <v>0</v>
      </c>
      <c r="AN71" s="224">
        <v>0</v>
      </c>
      <c r="AO71" s="224">
        <v>0</v>
      </c>
      <c r="AP71" s="224">
        <v>0</v>
      </c>
      <c r="AQ71" s="224">
        <v>0</v>
      </c>
      <c r="AR71" s="224">
        <v>0</v>
      </c>
      <c r="AS71" s="224">
        <v>0</v>
      </c>
      <c r="AT71" s="224">
        <v>0</v>
      </c>
      <c r="AU71" s="224">
        <v>0</v>
      </c>
      <c r="AV71" s="224">
        <v>0</v>
      </c>
      <c r="AW71" s="224">
        <v>0</v>
      </c>
      <c r="AX71" s="224">
        <v>0</v>
      </c>
      <c r="AY71" s="224">
        <v>0</v>
      </c>
      <c r="AZ71" s="224">
        <v>0</v>
      </c>
      <c r="BA71" s="224">
        <v>0</v>
      </c>
      <c r="BB71" s="224">
        <v>0</v>
      </c>
      <c r="BC71" s="224">
        <v>0</v>
      </c>
      <c r="BD71" s="224">
        <v>94</v>
      </c>
      <c r="BE71" s="224">
        <v>2</v>
      </c>
      <c r="BF71" s="224">
        <v>0</v>
      </c>
      <c r="BG71" s="224">
        <v>0</v>
      </c>
      <c r="BH71" s="224">
        <v>0</v>
      </c>
      <c r="BI71" s="224">
        <v>0</v>
      </c>
      <c r="BJ71" s="224">
        <v>0</v>
      </c>
      <c r="BK71" s="224">
        <v>0</v>
      </c>
      <c r="BL71" s="224">
        <v>0</v>
      </c>
      <c r="BM71" s="224">
        <v>0</v>
      </c>
      <c r="BN71" s="224">
        <v>0</v>
      </c>
      <c r="BO71" s="224">
        <v>0</v>
      </c>
      <c r="BP71" s="224">
        <v>0</v>
      </c>
      <c r="BQ71" s="224">
        <v>0</v>
      </c>
      <c r="BR71" s="224">
        <v>0</v>
      </c>
      <c r="BS71" s="224">
        <v>0</v>
      </c>
      <c r="BT71" s="224">
        <v>3</v>
      </c>
      <c r="BU71" s="224">
        <v>0</v>
      </c>
      <c r="BV71" s="224">
        <v>0</v>
      </c>
      <c r="BW71" s="224">
        <v>0</v>
      </c>
      <c r="BX71" s="224">
        <v>0</v>
      </c>
      <c r="BY71" s="224">
        <v>0</v>
      </c>
      <c r="BZ71" s="224">
        <v>0</v>
      </c>
      <c r="CA71" s="224">
        <v>0</v>
      </c>
      <c r="CB71" s="224">
        <v>0</v>
      </c>
      <c r="CC71" s="224">
        <v>0</v>
      </c>
      <c r="CD71" s="224">
        <v>0</v>
      </c>
      <c r="CE71" s="224">
        <v>0</v>
      </c>
      <c r="CF71" s="224">
        <v>0</v>
      </c>
      <c r="CG71" s="224">
        <v>0</v>
      </c>
      <c r="CH71" s="224">
        <v>0</v>
      </c>
      <c r="CI71" s="225">
        <v>99</v>
      </c>
      <c r="CJ71" s="272">
        <v>0.0008244640983360816</v>
      </c>
    </row>
    <row r="72" spans="1:88" ht="15">
      <c r="A72" s="259" t="s">
        <v>94</v>
      </c>
      <c r="B72" s="223">
        <v>0</v>
      </c>
      <c r="C72" s="224">
        <v>0</v>
      </c>
      <c r="D72" s="224">
        <v>0</v>
      </c>
      <c r="E72" s="224">
        <v>0</v>
      </c>
      <c r="F72" s="224">
        <v>0</v>
      </c>
      <c r="G72" s="224">
        <v>0</v>
      </c>
      <c r="H72" s="224">
        <v>0</v>
      </c>
      <c r="I72" s="224">
        <v>0</v>
      </c>
      <c r="J72" s="224">
        <v>0</v>
      </c>
      <c r="K72" s="224">
        <v>0</v>
      </c>
      <c r="L72" s="224">
        <v>0</v>
      </c>
      <c r="M72" s="224">
        <v>0</v>
      </c>
      <c r="N72" s="224">
        <v>0</v>
      </c>
      <c r="O72" s="224">
        <v>0</v>
      </c>
      <c r="P72" s="224">
        <v>0</v>
      </c>
      <c r="Q72" s="224">
        <v>0</v>
      </c>
      <c r="R72" s="224">
        <v>0</v>
      </c>
      <c r="S72" s="224">
        <v>0</v>
      </c>
      <c r="T72" s="224">
        <v>0</v>
      </c>
      <c r="U72" s="224">
        <v>0</v>
      </c>
      <c r="V72" s="224">
        <v>0</v>
      </c>
      <c r="W72" s="224">
        <v>0</v>
      </c>
      <c r="X72" s="224">
        <v>0</v>
      </c>
      <c r="Y72" s="224">
        <v>0</v>
      </c>
      <c r="Z72" s="224">
        <v>0</v>
      </c>
      <c r="AA72" s="224">
        <v>0</v>
      </c>
      <c r="AB72" s="224">
        <v>0</v>
      </c>
      <c r="AC72" s="224">
        <v>0</v>
      </c>
      <c r="AD72" s="224">
        <v>0</v>
      </c>
      <c r="AE72" s="224">
        <v>0</v>
      </c>
      <c r="AF72" s="224">
        <v>0</v>
      </c>
      <c r="AG72" s="224">
        <v>0</v>
      </c>
      <c r="AH72" s="224">
        <v>0</v>
      </c>
      <c r="AI72" s="224">
        <v>0</v>
      </c>
      <c r="AJ72" s="224">
        <v>0</v>
      </c>
      <c r="AK72" s="224">
        <v>0</v>
      </c>
      <c r="AL72" s="224">
        <v>0</v>
      </c>
      <c r="AM72" s="224">
        <v>0</v>
      </c>
      <c r="AN72" s="224">
        <v>0</v>
      </c>
      <c r="AO72" s="224">
        <v>0</v>
      </c>
      <c r="AP72" s="224">
        <v>0</v>
      </c>
      <c r="AQ72" s="224">
        <v>0</v>
      </c>
      <c r="AR72" s="224">
        <v>0</v>
      </c>
      <c r="AS72" s="224">
        <v>0</v>
      </c>
      <c r="AT72" s="224">
        <v>0</v>
      </c>
      <c r="AU72" s="224">
        <v>0</v>
      </c>
      <c r="AV72" s="224">
        <v>0</v>
      </c>
      <c r="AW72" s="224">
        <v>0</v>
      </c>
      <c r="AX72" s="224">
        <v>0</v>
      </c>
      <c r="AY72" s="224">
        <v>0</v>
      </c>
      <c r="AZ72" s="224">
        <v>0</v>
      </c>
      <c r="BA72" s="224">
        <v>0</v>
      </c>
      <c r="BB72" s="224">
        <v>0</v>
      </c>
      <c r="BC72" s="224">
        <v>0</v>
      </c>
      <c r="BD72" s="224">
        <v>0</v>
      </c>
      <c r="BE72" s="224">
        <v>50</v>
      </c>
      <c r="BF72" s="224">
        <v>0</v>
      </c>
      <c r="BG72" s="224">
        <v>0</v>
      </c>
      <c r="BH72" s="224">
        <v>0</v>
      </c>
      <c r="BI72" s="224">
        <v>0</v>
      </c>
      <c r="BJ72" s="224">
        <v>0</v>
      </c>
      <c r="BK72" s="224">
        <v>0</v>
      </c>
      <c r="BL72" s="224">
        <v>0</v>
      </c>
      <c r="BM72" s="224">
        <v>0</v>
      </c>
      <c r="BN72" s="224">
        <v>0</v>
      </c>
      <c r="BO72" s="224">
        <v>0</v>
      </c>
      <c r="BP72" s="224">
        <v>0</v>
      </c>
      <c r="BQ72" s="224">
        <v>0</v>
      </c>
      <c r="BR72" s="224">
        <v>0</v>
      </c>
      <c r="BS72" s="224">
        <v>0</v>
      </c>
      <c r="BT72" s="224">
        <v>0</v>
      </c>
      <c r="BU72" s="224">
        <v>0</v>
      </c>
      <c r="BV72" s="224">
        <v>0</v>
      </c>
      <c r="BW72" s="224">
        <v>0</v>
      </c>
      <c r="BX72" s="224">
        <v>0</v>
      </c>
      <c r="BY72" s="224">
        <v>0</v>
      </c>
      <c r="BZ72" s="224">
        <v>0</v>
      </c>
      <c r="CA72" s="224">
        <v>0</v>
      </c>
      <c r="CB72" s="224">
        <v>0</v>
      </c>
      <c r="CC72" s="224">
        <v>0</v>
      </c>
      <c r="CD72" s="224">
        <v>0</v>
      </c>
      <c r="CE72" s="224">
        <v>0</v>
      </c>
      <c r="CF72" s="224">
        <v>0</v>
      </c>
      <c r="CG72" s="224">
        <v>0</v>
      </c>
      <c r="CH72" s="224">
        <v>0</v>
      </c>
      <c r="CI72" s="225">
        <v>50</v>
      </c>
      <c r="CJ72" s="272">
        <v>0.00041639600926064724</v>
      </c>
    </row>
    <row r="73" spans="1:88" ht="15">
      <c r="A73" s="259" t="s">
        <v>97</v>
      </c>
      <c r="B73" s="223">
        <v>0</v>
      </c>
      <c r="C73" s="224">
        <v>0</v>
      </c>
      <c r="D73" s="224">
        <v>0</v>
      </c>
      <c r="E73" s="224">
        <v>0</v>
      </c>
      <c r="F73" s="224">
        <v>0</v>
      </c>
      <c r="G73" s="224">
        <v>0</v>
      </c>
      <c r="H73" s="224">
        <v>0</v>
      </c>
      <c r="I73" s="224">
        <v>0</v>
      </c>
      <c r="J73" s="224">
        <v>0</v>
      </c>
      <c r="K73" s="224">
        <v>0</v>
      </c>
      <c r="L73" s="224">
        <v>0</v>
      </c>
      <c r="M73" s="224">
        <v>0</v>
      </c>
      <c r="N73" s="224">
        <v>0</v>
      </c>
      <c r="O73" s="224">
        <v>0</v>
      </c>
      <c r="P73" s="224">
        <v>0</v>
      </c>
      <c r="Q73" s="224">
        <v>0</v>
      </c>
      <c r="R73" s="224">
        <v>0</v>
      </c>
      <c r="S73" s="224">
        <v>0</v>
      </c>
      <c r="T73" s="224">
        <v>0</v>
      </c>
      <c r="U73" s="224">
        <v>0</v>
      </c>
      <c r="V73" s="224">
        <v>0</v>
      </c>
      <c r="W73" s="224">
        <v>0</v>
      </c>
      <c r="X73" s="224">
        <v>0</v>
      </c>
      <c r="Y73" s="224">
        <v>0</v>
      </c>
      <c r="Z73" s="224">
        <v>0</v>
      </c>
      <c r="AA73" s="224">
        <v>0</v>
      </c>
      <c r="AB73" s="224">
        <v>0</v>
      </c>
      <c r="AC73" s="224">
        <v>0</v>
      </c>
      <c r="AD73" s="224">
        <v>0</v>
      </c>
      <c r="AE73" s="224">
        <v>0</v>
      </c>
      <c r="AF73" s="224">
        <v>0</v>
      </c>
      <c r="AG73" s="224">
        <v>0</v>
      </c>
      <c r="AH73" s="224">
        <v>0</v>
      </c>
      <c r="AI73" s="224">
        <v>0</v>
      </c>
      <c r="AJ73" s="224">
        <v>0</v>
      </c>
      <c r="AK73" s="224">
        <v>0</v>
      </c>
      <c r="AL73" s="224">
        <v>0</v>
      </c>
      <c r="AM73" s="224">
        <v>0</v>
      </c>
      <c r="AN73" s="224">
        <v>0</v>
      </c>
      <c r="AO73" s="224">
        <v>0</v>
      </c>
      <c r="AP73" s="224">
        <v>0</v>
      </c>
      <c r="AQ73" s="224">
        <v>0</v>
      </c>
      <c r="AR73" s="224">
        <v>0</v>
      </c>
      <c r="AS73" s="224">
        <v>0</v>
      </c>
      <c r="AT73" s="224">
        <v>0</v>
      </c>
      <c r="AU73" s="224">
        <v>0</v>
      </c>
      <c r="AV73" s="224">
        <v>0</v>
      </c>
      <c r="AW73" s="224">
        <v>0</v>
      </c>
      <c r="AX73" s="224">
        <v>0</v>
      </c>
      <c r="AY73" s="224">
        <v>0</v>
      </c>
      <c r="AZ73" s="224">
        <v>0</v>
      </c>
      <c r="BA73" s="224">
        <v>0</v>
      </c>
      <c r="BB73" s="224">
        <v>0</v>
      </c>
      <c r="BC73" s="224">
        <v>260</v>
      </c>
      <c r="BD73" s="224">
        <v>0</v>
      </c>
      <c r="BE73" s="224">
        <v>2</v>
      </c>
      <c r="BF73" s="224">
        <v>0</v>
      </c>
      <c r="BG73" s="224">
        <v>0</v>
      </c>
      <c r="BH73" s="224">
        <v>21</v>
      </c>
      <c r="BI73" s="224">
        <v>0</v>
      </c>
      <c r="BJ73" s="224">
        <v>0</v>
      </c>
      <c r="BK73" s="224">
        <v>0</v>
      </c>
      <c r="BL73" s="224">
        <v>0</v>
      </c>
      <c r="BM73" s="224">
        <v>0</v>
      </c>
      <c r="BN73" s="224">
        <v>0</v>
      </c>
      <c r="BO73" s="224">
        <v>0</v>
      </c>
      <c r="BP73" s="224">
        <v>0</v>
      </c>
      <c r="BQ73" s="224">
        <v>0</v>
      </c>
      <c r="BR73" s="224">
        <v>0</v>
      </c>
      <c r="BS73" s="224">
        <v>0</v>
      </c>
      <c r="BT73" s="224">
        <v>0</v>
      </c>
      <c r="BU73" s="224">
        <v>0</v>
      </c>
      <c r="BV73" s="224">
        <v>0</v>
      </c>
      <c r="BW73" s="224">
        <v>0</v>
      </c>
      <c r="BX73" s="224">
        <v>0</v>
      </c>
      <c r="BY73" s="224">
        <v>0</v>
      </c>
      <c r="BZ73" s="224">
        <v>0</v>
      </c>
      <c r="CA73" s="224">
        <v>0</v>
      </c>
      <c r="CB73" s="224">
        <v>0</v>
      </c>
      <c r="CC73" s="224">
        <v>0</v>
      </c>
      <c r="CD73" s="224">
        <v>0</v>
      </c>
      <c r="CE73" s="224">
        <v>0</v>
      </c>
      <c r="CF73" s="224">
        <v>0</v>
      </c>
      <c r="CG73" s="224">
        <v>0</v>
      </c>
      <c r="CH73" s="224">
        <v>0</v>
      </c>
      <c r="CI73" s="225">
        <v>283</v>
      </c>
      <c r="CJ73" s="272">
        <v>0.0023568014124152633</v>
      </c>
    </row>
    <row r="74" spans="1:88" ht="15">
      <c r="A74" s="259" t="s">
        <v>98</v>
      </c>
      <c r="B74" s="223">
        <v>0</v>
      </c>
      <c r="C74" s="224">
        <v>0</v>
      </c>
      <c r="D74" s="224">
        <v>0</v>
      </c>
      <c r="E74" s="224">
        <v>0</v>
      </c>
      <c r="F74" s="224">
        <v>0</v>
      </c>
      <c r="G74" s="224">
        <v>20</v>
      </c>
      <c r="H74" s="224">
        <v>0</v>
      </c>
      <c r="I74" s="224">
        <v>0</v>
      </c>
      <c r="J74" s="224">
        <v>0</v>
      </c>
      <c r="K74" s="224">
        <v>0</v>
      </c>
      <c r="L74" s="224">
        <v>0</v>
      </c>
      <c r="M74" s="224">
        <v>0</v>
      </c>
      <c r="N74" s="224">
        <v>0</v>
      </c>
      <c r="O74" s="224">
        <v>0</v>
      </c>
      <c r="P74" s="224">
        <v>0</v>
      </c>
      <c r="Q74" s="224">
        <v>0</v>
      </c>
      <c r="R74" s="224">
        <v>0</v>
      </c>
      <c r="S74" s="224">
        <v>0</v>
      </c>
      <c r="T74" s="224">
        <v>0</v>
      </c>
      <c r="U74" s="224">
        <v>0</v>
      </c>
      <c r="V74" s="224">
        <v>0</v>
      </c>
      <c r="W74" s="224">
        <v>0</v>
      </c>
      <c r="X74" s="224">
        <v>0</v>
      </c>
      <c r="Y74" s="224">
        <v>0</v>
      </c>
      <c r="Z74" s="224">
        <v>0</v>
      </c>
      <c r="AA74" s="224">
        <v>0</v>
      </c>
      <c r="AB74" s="224">
        <v>0</v>
      </c>
      <c r="AC74" s="224">
        <v>0</v>
      </c>
      <c r="AD74" s="224">
        <v>0</v>
      </c>
      <c r="AE74" s="224">
        <v>0</v>
      </c>
      <c r="AF74" s="224">
        <v>0</v>
      </c>
      <c r="AG74" s="224">
        <v>0</v>
      </c>
      <c r="AH74" s="224">
        <v>0</v>
      </c>
      <c r="AI74" s="224">
        <v>0</v>
      </c>
      <c r="AJ74" s="224">
        <v>0</v>
      </c>
      <c r="AK74" s="224">
        <v>0</v>
      </c>
      <c r="AL74" s="224">
        <v>0</v>
      </c>
      <c r="AM74" s="224">
        <v>0</v>
      </c>
      <c r="AN74" s="224">
        <v>10</v>
      </c>
      <c r="AO74" s="224">
        <v>1629</v>
      </c>
      <c r="AP74" s="224">
        <v>0</v>
      </c>
      <c r="AQ74" s="224">
        <v>0</v>
      </c>
      <c r="AR74" s="224">
        <v>0</v>
      </c>
      <c r="AS74" s="224">
        <v>0</v>
      </c>
      <c r="AT74" s="224">
        <v>0</v>
      </c>
      <c r="AU74" s="224">
        <v>0</v>
      </c>
      <c r="AV74" s="224">
        <v>7</v>
      </c>
      <c r="AW74" s="224">
        <v>0</v>
      </c>
      <c r="AX74" s="224">
        <v>0</v>
      </c>
      <c r="AY74" s="224">
        <v>0</v>
      </c>
      <c r="AZ74" s="224">
        <v>0</v>
      </c>
      <c r="BA74" s="224">
        <v>0</v>
      </c>
      <c r="BB74" s="224">
        <v>0</v>
      </c>
      <c r="BC74" s="224">
        <v>0</v>
      </c>
      <c r="BD74" s="224">
        <v>0</v>
      </c>
      <c r="BE74" s="224">
        <v>0</v>
      </c>
      <c r="BF74" s="224">
        <v>0</v>
      </c>
      <c r="BG74" s="224">
        <v>0</v>
      </c>
      <c r="BH74" s="224">
        <v>1</v>
      </c>
      <c r="BI74" s="224">
        <v>0</v>
      </c>
      <c r="BJ74" s="224">
        <v>0</v>
      </c>
      <c r="BK74" s="224">
        <v>0</v>
      </c>
      <c r="BL74" s="224">
        <v>0</v>
      </c>
      <c r="BM74" s="224">
        <v>0</v>
      </c>
      <c r="BN74" s="224">
        <v>0</v>
      </c>
      <c r="BO74" s="224">
        <v>0</v>
      </c>
      <c r="BP74" s="224">
        <v>0</v>
      </c>
      <c r="BQ74" s="224">
        <v>0</v>
      </c>
      <c r="BR74" s="224">
        <v>0</v>
      </c>
      <c r="BS74" s="224">
        <v>2</v>
      </c>
      <c r="BT74" s="224">
        <v>0</v>
      </c>
      <c r="BU74" s="224">
        <v>0</v>
      </c>
      <c r="BV74" s="224">
        <v>0</v>
      </c>
      <c r="BW74" s="224">
        <v>0</v>
      </c>
      <c r="BX74" s="224">
        <v>0</v>
      </c>
      <c r="BY74" s="224">
        <v>0</v>
      </c>
      <c r="BZ74" s="224">
        <v>0</v>
      </c>
      <c r="CA74" s="224">
        <v>0</v>
      </c>
      <c r="CB74" s="224">
        <v>0</v>
      </c>
      <c r="CC74" s="224">
        <v>0</v>
      </c>
      <c r="CD74" s="224">
        <v>0</v>
      </c>
      <c r="CE74" s="224">
        <v>0</v>
      </c>
      <c r="CF74" s="224">
        <v>0</v>
      </c>
      <c r="CG74" s="224">
        <v>0</v>
      </c>
      <c r="CH74" s="224">
        <v>0</v>
      </c>
      <c r="CI74" s="225">
        <v>1669</v>
      </c>
      <c r="CJ74" s="272">
        <v>0.013899298789120405</v>
      </c>
    </row>
    <row r="75" spans="1:88" ht="15">
      <c r="A75" s="259" t="s">
        <v>99</v>
      </c>
      <c r="B75" s="223">
        <v>0</v>
      </c>
      <c r="C75" s="224">
        <v>0</v>
      </c>
      <c r="D75" s="224">
        <v>0</v>
      </c>
      <c r="E75" s="224">
        <v>0</v>
      </c>
      <c r="F75" s="224">
        <v>0</v>
      </c>
      <c r="G75" s="224">
        <v>0</v>
      </c>
      <c r="H75" s="224">
        <v>0</v>
      </c>
      <c r="I75" s="224">
        <v>0</v>
      </c>
      <c r="J75" s="224">
        <v>0</v>
      </c>
      <c r="K75" s="224">
        <v>0</v>
      </c>
      <c r="L75" s="224">
        <v>0</v>
      </c>
      <c r="M75" s="224">
        <v>0</v>
      </c>
      <c r="N75" s="224">
        <v>0</v>
      </c>
      <c r="O75" s="224">
        <v>0</v>
      </c>
      <c r="P75" s="224">
        <v>0</v>
      </c>
      <c r="Q75" s="224">
        <v>0</v>
      </c>
      <c r="R75" s="224">
        <v>0</v>
      </c>
      <c r="S75" s="224">
        <v>0</v>
      </c>
      <c r="T75" s="224">
        <v>0</v>
      </c>
      <c r="U75" s="224">
        <v>0</v>
      </c>
      <c r="V75" s="224">
        <v>0</v>
      </c>
      <c r="W75" s="224">
        <v>0</v>
      </c>
      <c r="X75" s="224">
        <v>0</v>
      </c>
      <c r="Y75" s="224">
        <v>0</v>
      </c>
      <c r="Z75" s="224">
        <v>0</v>
      </c>
      <c r="AA75" s="224">
        <v>0</v>
      </c>
      <c r="AB75" s="224">
        <v>0</v>
      </c>
      <c r="AC75" s="224">
        <v>0</v>
      </c>
      <c r="AD75" s="224">
        <v>0</v>
      </c>
      <c r="AE75" s="224">
        <v>0</v>
      </c>
      <c r="AF75" s="224">
        <v>0</v>
      </c>
      <c r="AG75" s="224">
        <v>0</v>
      </c>
      <c r="AH75" s="224">
        <v>0</v>
      </c>
      <c r="AI75" s="224">
        <v>0</v>
      </c>
      <c r="AJ75" s="224">
        <v>0</v>
      </c>
      <c r="AK75" s="224">
        <v>0</v>
      </c>
      <c r="AL75" s="224">
        <v>0</v>
      </c>
      <c r="AM75" s="224">
        <v>0</v>
      </c>
      <c r="AN75" s="224">
        <v>0</v>
      </c>
      <c r="AO75" s="224">
        <v>390</v>
      </c>
      <c r="AP75" s="224">
        <v>0</v>
      </c>
      <c r="AQ75" s="224">
        <v>0</v>
      </c>
      <c r="AR75" s="224">
        <v>0</v>
      </c>
      <c r="AS75" s="224">
        <v>0</v>
      </c>
      <c r="AT75" s="224">
        <v>0</v>
      </c>
      <c r="AU75" s="224">
        <v>0</v>
      </c>
      <c r="AV75" s="224">
        <v>0</v>
      </c>
      <c r="AW75" s="224">
        <v>0</v>
      </c>
      <c r="AX75" s="224">
        <v>0</v>
      </c>
      <c r="AY75" s="224">
        <v>0</v>
      </c>
      <c r="AZ75" s="224">
        <v>0</v>
      </c>
      <c r="BA75" s="224">
        <v>0</v>
      </c>
      <c r="BB75" s="224">
        <v>0</v>
      </c>
      <c r="BC75" s="224">
        <v>0</v>
      </c>
      <c r="BD75" s="224">
        <v>0</v>
      </c>
      <c r="BE75" s="224">
        <v>0</v>
      </c>
      <c r="BF75" s="224">
        <v>0</v>
      </c>
      <c r="BG75" s="224">
        <v>0</v>
      </c>
      <c r="BH75" s="224">
        <v>0</v>
      </c>
      <c r="BI75" s="224">
        <v>0</v>
      </c>
      <c r="BJ75" s="224">
        <v>0</v>
      </c>
      <c r="BK75" s="224">
        <v>0</v>
      </c>
      <c r="BL75" s="224">
        <v>0</v>
      </c>
      <c r="BM75" s="224">
        <v>0</v>
      </c>
      <c r="BN75" s="224">
        <v>0</v>
      </c>
      <c r="BO75" s="224">
        <v>0</v>
      </c>
      <c r="BP75" s="224">
        <v>0</v>
      </c>
      <c r="BQ75" s="224">
        <v>0</v>
      </c>
      <c r="BR75" s="224">
        <v>0</v>
      </c>
      <c r="BS75" s="224">
        <v>0</v>
      </c>
      <c r="BT75" s="224">
        <v>0</v>
      </c>
      <c r="BU75" s="224">
        <v>0</v>
      </c>
      <c r="BV75" s="224">
        <v>0</v>
      </c>
      <c r="BW75" s="224">
        <v>0</v>
      </c>
      <c r="BX75" s="224">
        <v>0</v>
      </c>
      <c r="BY75" s="224">
        <v>0</v>
      </c>
      <c r="BZ75" s="224">
        <v>0</v>
      </c>
      <c r="CA75" s="224">
        <v>0</v>
      </c>
      <c r="CB75" s="224">
        <v>0</v>
      </c>
      <c r="CC75" s="224">
        <v>0</v>
      </c>
      <c r="CD75" s="224">
        <v>0</v>
      </c>
      <c r="CE75" s="224">
        <v>0</v>
      </c>
      <c r="CF75" s="224">
        <v>0</v>
      </c>
      <c r="CG75" s="224">
        <v>0</v>
      </c>
      <c r="CH75" s="224">
        <v>0</v>
      </c>
      <c r="CI75" s="225">
        <v>390</v>
      </c>
      <c r="CJ75" s="272">
        <v>0.0032478888722330484</v>
      </c>
    </row>
    <row r="76" spans="1:88" ht="15">
      <c r="A76" s="259" t="s">
        <v>100</v>
      </c>
      <c r="B76" s="223">
        <v>0</v>
      </c>
      <c r="C76" s="224">
        <v>0</v>
      </c>
      <c r="D76" s="224">
        <v>0</v>
      </c>
      <c r="E76" s="224">
        <v>0</v>
      </c>
      <c r="F76" s="224">
        <v>0</v>
      </c>
      <c r="G76" s="224">
        <v>0</v>
      </c>
      <c r="H76" s="224">
        <v>0</v>
      </c>
      <c r="I76" s="224">
        <v>0</v>
      </c>
      <c r="J76" s="224">
        <v>0</v>
      </c>
      <c r="K76" s="224">
        <v>0</v>
      </c>
      <c r="L76" s="224">
        <v>0</v>
      </c>
      <c r="M76" s="224">
        <v>0</v>
      </c>
      <c r="N76" s="224">
        <v>0</v>
      </c>
      <c r="O76" s="224">
        <v>0</v>
      </c>
      <c r="P76" s="224">
        <v>0</v>
      </c>
      <c r="Q76" s="224">
        <v>0</v>
      </c>
      <c r="R76" s="224">
        <v>0</v>
      </c>
      <c r="S76" s="224">
        <v>0</v>
      </c>
      <c r="T76" s="224">
        <v>0</v>
      </c>
      <c r="U76" s="224">
        <v>0</v>
      </c>
      <c r="V76" s="224">
        <v>0</v>
      </c>
      <c r="W76" s="224">
        <v>0</v>
      </c>
      <c r="X76" s="224">
        <v>0</v>
      </c>
      <c r="Y76" s="224">
        <v>0</v>
      </c>
      <c r="Z76" s="224">
        <v>0</v>
      </c>
      <c r="AA76" s="224">
        <v>0</v>
      </c>
      <c r="AB76" s="224">
        <v>0</v>
      </c>
      <c r="AC76" s="224">
        <v>0</v>
      </c>
      <c r="AD76" s="224">
        <v>0</v>
      </c>
      <c r="AE76" s="224">
        <v>0</v>
      </c>
      <c r="AF76" s="224">
        <v>0</v>
      </c>
      <c r="AG76" s="224">
        <v>0</v>
      </c>
      <c r="AH76" s="224">
        <v>0</v>
      </c>
      <c r="AI76" s="224">
        <v>0</v>
      </c>
      <c r="AJ76" s="224">
        <v>0</v>
      </c>
      <c r="AK76" s="224">
        <v>0</v>
      </c>
      <c r="AL76" s="224">
        <v>0</v>
      </c>
      <c r="AM76" s="224">
        <v>0</v>
      </c>
      <c r="AN76" s="224">
        <v>0</v>
      </c>
      <c r="AO76" s="224">
        <v>120</v>
      </c>
      <c r="AP76" s="224">
        <v>0</v>
      </c>
      <c r="AQ76" s="224">
        <v>0</v>
      </c>
      <c r="AR76" s="224">
        <v>0</v>
      </c>
      <c r="AS76" s="224">
        <v>0</v>
      </c>
      <c r="AT76" s="224">
        <v>0</v>
      </c>
      <c r="AU76" s="224">
        <v>0</v>
      </c>
      <c r="AV76" s="224">
        <v>0</v>
      </c>
      <c r="AW76" s="224">
        <v>0</v>
      </c>
      <c r="AX76" s="224">
        <v>0</v>
      </c>
      <c r="AY76" s="224">
        <v>0</v>
      </c>
      <c r="AZ76" s="224">
        <v>0</v>
      </c>
      <c r="BA76" s="224">
        <v>0</v>
      </c>
      <c r="BB76" s="224">
        <v>0</v>
      </c>
      <c r="BC76" s="224">
        <v>0</v>
      </c>
      <c r="BD76" s="224">
        <v>0</v>
      </c>
      <c r="BE76" s="224">
        <v>0</v>
      </c>
      <c r="BF76" s="224">
        <v>0</v>
      </c>
      <c r="BG76" s="224">
        <v>0</v>
      </c>
      <c r="BH76" s="224">
        <v>0</v>
      </c>
      <c r="BI76" s="224">
        <v>0</v>
      </c>
      <c r="BJ76" s="224">
        <v>0</v>
      </c>
      <c r="BK76" s="224">
        <v>0</v>
      </c>
      <c r="BL76" s="224">
        <v>0</v>
      </c>
      <c r="BM76" s="224">
        <v>0</v>
      </c>
      <c r="BN76" s="224">
        <v>0</v>
      </c>
      <c r="BO76" s="224">
        <v>0</v>
      </c>
      <c r="BP76" s="224">
        <v>0</v>
      </c>
      <c r="BQ76" s="224">
        <v>0</v>
      </c>
      <c r="BR76" s="224">
        <v>0</v>
      </c>
      <c r="BS76" s="224">
        <v>2</v>
      </c>
      <c r="BT76" s="224">
        <v>0</v>
      </c>
      <c r="BU76" s="224">
        <v>0</v>
      </c>
      <c r="BV76" s="224">
        <v>0</v>
      </c>
      <c r="BW76" s="224">
        <v>0</v>
      </c>
      <c r="BX76" s="224">
        <v>0</v>
      </c>
      <c r="BY76" s="224">
        <v>0</v>
      </c>
      <c r="BZ76" s="224">
        <v>0</v>
      </c>
      <c r="CA76" s="224">
        <v>0</v>
      </c>
      <c r="CB76" s="224">
        <v>0</v>
      </c>
      <c r="CC76" s="224">
        <v>0</v>
      </c>
      <c r="CD76" s="224">
        <v>0</v>
      </c>
      <c r="CE76" s="224">
        <v>0</v>
      </c>
      <c r="CF76" s="224">
        <v>0</v>
      </c>
      <c r="CG76" s="224">
        <v>0</v>
      </c>
      <c r="CH76" s="224">
        <v>0</v>
      </c>
      <c r="CI76" s="225">
        <v>122</v>
      </c>
      <c r="CJ76" s="272">
        <v>0.0010160062625959793</v>
      </c>
    </row>
    <row r="77" spans="1:88" ht="15">
      <c r="A77" s="259" t="s">
        <v>101</v>
      </c>
      <c r="B77" s="223">
        <v>0</v>
      </c>
      <c r="C77" s="224">
        <v>0</v>
      </c>
      <c r="D77" s="224">
        <v>0</v>
      </c>
      <c r="E77" s="224">
        <v>0</v>
      </c>
      <c r="F77" s="224">
        <v>0</v>
      </c>
      <c r="G77" s="224">
        <v>0</v>
      </c>
      <c r="H77" s="224">
        <v>0</v>
      </c>
      <c r="I77" s="224">
        <v>0</v>
      </c>
      <c r="J77" s="224">
        <v>0</v>
      </c>
      <c r="K77" s="224">
        <v>0</v>
      </c>
      <c r="L77" s="224">
        <v>0</v>
      </c>
      <c r="M77" s="224">
        <v>0</v>
      </c>
      <c r="N77" s="224">
        <v>0</v>
      </c>
      <c r="O77" s="224">
        <v>0</v>
      </c>
      <c r="P77" s="224">
        <v>0</v>
      </c>
      <c r="Q77" s="224">
        <v>0</v>
      </c>
      <c r="R77" s="224">
        <v>0</v>
      </c>
      <c r="S77" s="224">
        <v>0</v>
      </c>
      <c r="T77" s="224">
        <v>0</v>
      </c>
      <c r="U77" s="224">
        <v>0</v>
      </c>
      <c r="V77" s="224">
        <v>0</v>
      </c>
      <c r="W77" s="224">
        <v>0</v>
      </c>
      <c r="X77" s="224">
        <v>0</v>
      </c>
      <c r="Y77" s="224">
        <v>0</v>
      </c>
      <c r="Z77" s="224">
        <v>0</v>
      </c>
      <c r="AA77" s="224">
        <v>0</v>
      </c>
      <c r="AB77" s="224">
        <v>0</v>
      </c>
      <c r="AC77" s="224">
        <v>0</v>
      </c>
      <c r="AD77" s="224">
        <v>0</v>
      </c>
      <c r="AE77" s="224">
        <v>0</v>
      </c>
      <c r="AF77" s="224">
        <v>0</v>
      </c>
      <c r="AG77" s="224">
        <v>0</v>
      </c>
      <c r="AH77" s="224">
        <v>0</v>
      </c>
      <c r="AI77" s="224">
        <v>0</v>
      </c>
      <c r="AJ77" s="224">
        <v>0</v>
      </c>
      <c r="AK77" s="224">
        <v>0</v>
      </c>
      <c r="AL77" s="224">
        <v>0</v>
      </c>
      <c r="AM77" s="224">
        <v>0</v>
      </c>
      <c r="AN77" s="224">
        <v>0</v>
      </c>
      <c r="AO77" s="224">
        <v>1</v>
      </c>
      <c r="AP77" s="224">
        <v>0</v>
      </c>
      <c r="AQ77" s="224">
        <v>0</v>
      </c>
      <c r="AR77" s="224">
        <v>0</v>
      </c>
      <c r="AS77" s="224">
        <v>0</v>
      </c>
      <c r="AT77" s="224">
        <v>0</v>
      </c>
      <c r="AU77" s="224">
        <v>2</v>
      </c>
      <c r="AV77" s="224">
        <v>0</v>
      </c>
      <c r="AW77" s="224">
        <v>0</v>
      </c>
      <c r="AX77" s="224">
        <v>0</v>
      </c>
      <c r="AY77" s="224">
        <v>0</v>
      </c>
      <c r="AZ77" s="224">
        <v>0</v>
      </c>
      <c r="BA77" s="224">
        <v>0</v>
      </c>
      <c r="BB77" s="224">
        <v>0</v>
      </c>
      <c r="BC77" s="224">
        <v>0</v>
      </c>
      <c r="BD77" s="224">
        <v>0</v>
      </c>
      <c r="BE77" s="224">
        <v>0</v>
      </c>
      <c r="BF77" s="224">
        <v>0</v>
      </c>
      <c r="BG77" s="224">
        <v>0</v>
      </c>
      <c r="BH77" s="224">
        <v>0</v>
      </c>
      <c r="BI77" s="224">
        <v>0</v>
      </c>
      <c r="BJ77" s="224">
        <v>0</v>
      </c>
      <c r="BK77" s="224">
        <v>0</v>
      </c>
      <c r="BL77" s="224">
        <v>0</v>
      </c>
      <c r="BM77" s="224">
        <v>0</v>
      </c>
      <c r="BN77" s="224">
        <v>0</v>
      </c>
      <c r="BO77" s="224">
        <v>0</v>
      </c>
      <c r="BP77" s="224">
        <v>0</v>
      </c>
      <c r="BQ77" s="224">
        <v>0</v>
      </c>
      <c r="BR77" s="224">
        <v>0</v>
      </c>
      <c r="BS77" s="224">
        <v>0</v>
      </c>
      <c r="BT77" s="224">
        <v>0</v>
      </c>
      <c r="BU77" s="224">
        <v>1</v>
      </c>
      <c r="BV77" s="224">
        <v>0</v>
      </c>
      <c r="BW77" s="224">
        <v>0</v>
      </c>
      <c r="BX77" s="224">
        <v>0</v>
      </c>
      <c r="BY77" s="224">
        <v>0</v>
      </c>
      <c r="BZ77" s="224">
        <v>0</v>
      </c>
      <c r="CA77" s="224">
        <v>0</v>
      </c>
      <c r="CB77" s="224">
        <v>37</v>
      </c>
      <c r="CC77" s="224">
        <v>0</v>
      </c>
      <c r="CD77" s="224">
        <v>0</v>
      </c>
      <c r="CE77" s="224">
        <v>65</v>
      </c>
      <c r="CF77" s="224">
        <v>0</v>
      </c>
      <c r="CG77" s="224">
        <v>0</v>
      </c>
      <c r="CH77" s="224">
        <v>0</v>
      </c>
      <c r="CI77" s="225">
        <v>106</v>
      </c>
      <c r="CJ77" s="272">
        <v>0.0008827595396325721</v>
      </c>
    </row>
    <row r="78" spans="1:88" ht="15">
      <c r="A78" s="259" t="s">
        <v>102</v>
      </c>
      <c r="B78" s="223">
        <v>0</v>
      </c>
      <c r="C78" s="224">
        <v>0</v>
      </c>
      <c r="D78" s="224">
        <v>0</v>
      </c>
      <c r="E78" s="224">
        <v>0</v>
      </c>
      <c r="F78" s="224">
        <v>0</v>
      </c>
      <c r="G78" s="224">
        <v>0</v>
      </c>
      <c r="H78" s="224">
        <v>0</v>
      </c>
      <c r="I78" s="224">
        <v>0</v>
      </c>
      <c r="J78" s="224">
        <v>0</v>
      </c>
      <c r="K78" s="224">
        <v>0</v>
      </c>
      <c r="L78" s="224">
        <v>0</v>
      </c>
      <c r="M78" s="224">
        <v>0</v>
      </c>
      <c r="N78" s="224">
        <v>0</v>
      </c>
      <c r="O78" s="224">
        <v>0</v>
      </c>
      <c r="P78" s="224">
        <v>0</v>
      </c>
      <c r="Q78" s="224">
        <v>0</v>
      </c>
      <c r="R78" s="224">
        <v>0</v>
      </c>
      <c r="S78" s="224">
        <v>0</v>
      </c>
      <c r="T78" s="224">
        <v>0</v>
      </c>
      <c r="U78" s="224">
        <v>0</v>
      </c>
      <c r="V78" s="224">
        <v>0</v>
      </c>
      <c r="W78" s="224">
        <v>0</v>
      </c>
      <c r="X78" s="224">
        <v>0</v>
      </c>
      <c r="Y78" s="224">
        <v>0</v>
      </c>
      <c r="Z78" s="224">
        <v>0</v>
      </c>
      <c r="AA78" s="224">
        <v>0</v>
      </c>
      <c r="AB78" s="224">
        <v>0</v>
      </c>
      <c r="AC78" s="224">
        <v>0</v>
      </c>
      <c r="AD78" s="224">
        <v>46</v>
      </c>
      <c r="AE78" s="224">
        <v>0</v>
      </c>
      <c r="AF78" s="224">
        <v>0</v>
      </c>
      <c r="AG78" s="224">
        <v>0</v>
      </c>
      <c r="AH78" s="224">
        <v>0</v>
      </c>
      <c r="AI78" s="224">
        <v>0</v>
      </c>
      <c r="AJ78" s="224">
        <v>0</v>
      </c>
      <c r="AK78" s="224">
        <v>0</v>
      </c>
      <c r="AL78" s="224">
        <v>0</v>
      </c>
      <c r="AM78" s="224">
        <v>0</v>
      </c>
      <c r="AN78" s="224">
        <v>0</v>
      </c>
      <c r="AO78" s="224">
        <v>0</v>
      </c>
      <c r="AP78" s="224">
        <v>0</v>
      </c>
      <c r="AQ78" s="224">
        <v>0</v>
      </c>
      <c r="AR78" s="224">
        <v>147</v>
      </c>
      <c r="AS78" s="224">
        <v>246</v>
      </c>
      <c r="AT78" s="224">
        <v>0</v>
      </c>
      <c r="AU78" s="224">
        <v>0</v>
      </c>
      <c r="AV78" s="224">
        <v>0</v>
      </c>
      <c r="AW78" s="224">
        <v>0</v>
      </c>
      <c r="AX78" s="224">
        <v>0</v>
      </c>
      <c r="AY78" s="224">
        <v>0</v>
      </c>
      <c r="AZ78" s="224">
        <v>0</v>
      </c>
      <c r="BA78" s="224">
        <v>0</v>
      </c>
      <c r="BB78" s="224">
        <v>0</v>
      </c>
      <c r="BC78" s="224">
        <v>0</v>
      </c>
      <c r="BD78" s="224">
        <v>0</v>
      </c>
      <c r="BE78" s="224">
        <v>0</v>
      </c>
      <c r="BF78" s="224">
        <v>0</v>
      </c>
      <c r="BG78" s="224">
        <v>0</v>
      </c>
      <c r="BH78" s="224">
        <v>0</v>
      </c>
      <c r="BI78" s="224">
        <v>0</v>
      </c>
      <c r="BJ78" s="224">
        <v>0</v>
      </c>
      <c r="BK78" s="224">
        <v>0</v>
      </c>
      <c r="BL78" s="224">
        <v>0</v>
      </c>
      <c r="BM78" s="224">
        <v>0</v>
      </c>
      <c r="BN78" s="224">
        <v>0</v>
      </c>
      <c r="BO78" s="224">
        <v>0</v>
      </c>
      <c r="BP78" s="224">
        <v>0</v>
      </c>
      <c r="BQ78" s="224">
        <v>0</v>
      </c>
      <c r="BR78" s="224">
        <v>0</v>
      </c>
      <c r="BS78" s="224">
        <v>0</v>
      </c>
      <c r="BT78" s="224">
        <v>0</v>
      </c>
      <c r="BU78" s="224">
        <v>1</v>
      </c>
      <c r="BV78" s="224">
        <v>0</v>
      </c>
      <c r="BW78" s="224">
        <v>0</v>
      </c>
      <c r="BX78" s="224">
        <v>0</v>
      </c>
      <c r="BY78" s="224">
        <v>0</v>
      </c>
      <c r="BZ78" s="224">
        <v>0</v>
      </c>
      <c r="CA78" s="224">
        <v>0</v>
      </c>
      <c r="CB78" s="224">
        <v>0</v>
      </c>
      <c r="CC78" s="224">
        <v>0</v>
      </c>
      <c r="CD78" s="224">
        <v>0</v>
      </c>
      <c r="CE78" s="224">
        <v>0</v>
      </c>
      <c r="CF78" s="224">
        <v>0</v>
      </c>
      <c r="CG78" s="224">
        <v>0</v>
      </c>
      <c r="CH78" s="224">
        <v>0</v>
      </c>
      <c r="CI78" s="225">
        <v>440</v>
      </c>
      <c r="CJ78" s="272">
        <v>0.0036642848814936956</v>
      </c>
    </row>
    <row r="79" spans="1:88" ht="15">
      <c r="A79" s="259" t="s">
        <v>288</v>
      </c>
      <c r="B79" s="223">
        <v>0</v>
      </c>
      <c r="C79" s="224">
        <v>0</v>
      </c>
      <c r="D79" s="224">
        <v>0</v>
      </c>
      <c r="E79" s="224">
        <v>0</v>
      </c>
      <c r="F79" s="224">
        <v>0</v>
      </c>
      <c r="G79" s="224">
        <v>0</v>
      </c>
      <c r="H79" s="224">
        <v>0</v>
      </c>
      <c r="I79" s="224">
        <v>0</v>
      </c>
      <c r="J79" s="224">
        <v>0</v>
      </c>
      <c r="K79" s="224">
        <v>0</v>
      </c>
      <c r="L79" s="224">
        <v>0</v>
      </c>
      <c r="M79" s="224">
        <v>0</v>
      </c>
      <c r="N79" s="224">
        <v>0</v>
      </c>
      <c r="O79" s="224">
        <v>0</v>
      </c>
      <c r="P79" s="224">
        <v>0</v>
      </c>
      <c r="Q79" s="224">
        <v>0</v>
      </c>
      <c r="R79" s="224">
        <v>0</v>
      </c>
      <c r="S79" s="224">
        <v>0</v>
      </c>
      <c r="T79" s="224">
        <v>0</v>
      </c>
      <c r="U79" s="224">
        <v>0</v>
      </c>
      <c r="V79" s="224">
        <v>0</v>
      </c>
      <c r="W79" s="224">
        <v>0</v>
      </c>
      <c r="X79" s="224">
        <v>0</v>
      </c>
      <c r="Y79" s="224">
        <v>0</v>
      </c>
      <c r="Z79" s="224">
        <v>0</v>
      </c>
      <c r="AA79" s="224">
        <v>0</v>
      </c>
      <c r="AB79" s="224">
        <v>0</v>
      </c>
      <c r="AC79" s="224">
        <v>0</v>
      </c>
      <c r="AD79" s="224">
        <v>0</v>
      </c>
      <c r="AE79" s="224">
        <v>0</v>
      </c>
      <c r="AF79" s="224">
        <v>0</v>
      </c>
      <c r="AG79" s="224">
        <v>0</v>
      </c>
      <c r="AH79" s="224">
        <v>0</v>
      </c>
      <c r="AI79" s="224">
        <v>0</v>
      </c>
      <c r="AJ79" s="224">
        <v>0</v>
      </c>
      <c r="AK79" s="224">
        <v>10</v>
      </c>
      <c r="AL79" s="224">
        <v>0</v>
      </c>
      <c r="AM79" s="224">
        <v>0</v>
      </c>
      <c r="AN79" s="224">
        <v>0</v>
      </c>
      <c r="AO79" s="224">
        <v>0</v>
      </c>
      <c r="AP79" s="224">
        <v>0</v>
      </c>
      <c r="AQ79" s="224">
        <v>2</v>
      </c>
      <c r="AR79" s="224">
        <v>0</v>
      </c>
      <c r="AS79" s="224">
        <v>0</v>
      </c>
      <c r="AT79" s="224">
        <v>0</v>
      </c>
      <c r="AU79" s="224">
        <v>0</v>
      </c>
      <c r="AV79" s="224">
        <v>0</v>
      </c>
      <c r="AW79" s="224">
        <v>0</v>
      </c>
      <c r="AX79" s="224">
        <v>0</v>
      </c>
      <c r="AY79" s="224">
        <v>0</v>
      </c>
      <c r="AZ79" s="224">
        <v>0</v>
      </c>
      <c r="BA79" s="224">
        <v>0</v>
      </c>
      <c r="BB79" s="224">
        <v>0</v>
      </c>
      <c r="BC79" s="224">
        <v>0</v>
      </c>
      <c r="BD79" s="224">
        <v>0</v>
      </c>
      <c r="BE79" s="224">
        <v>0</v>
      </c>
      <c r="BF79" s="224">
        <v>0</v>
      </c>
      <c r="BG79" s="224">
        <v>0</v>
      </c>
      <c r="BH79" s="224">
        <v>0</v>
      </c>
      <c r="BI79" s="224">
        <v>0</v>
      </c>
      <c r="BJ79" s="224">
        <v>0</v>
      </c>
      <c r="BK79" s="224">
        <v>0</v>
      </c>
      <c r="BL79" s="224">
        <v>0</v>
      </c>
      <c r="BM79" s="224">
        <v>0</v>
      </c>
      <c r="BN79" s="224">
        <v>0</v>
      </c>
      <c r="BO79" s="224">
        <v>1</v>
      </c>
      <c r="BP79" s="224">
        <v>0</v>
      </c>
      <c r="BQ79" s="224">
        <v>0</v>
      </c>
      <c r="BR79" s="224">
        <v>0</v>
      </c>
      <c r="BS79" s="224">
        <v>0</v>
      </c>
      <c r="BT79" s="224">
        <v>0</v>
      </c>
      <c r="BU79" s="224">
        <v>0</v>
      </c>
      <c r="BV79" s="224">
        <v>0</v>
      </c>
      <c r="BW79" s="224">
        <v>0</v>
      </c>
      <c r="BX79" s="224">
        <v>0</v>
      </c>
      <c r="BY79" s="224">
        <v>0</v>
      </c>
      <c r="BZ79" s="224">
        <v>0</v>
      </c>
      <c r="CA79" s="224">
        <v>0</v>
      </c>
      <c r="CB79" s="224">
        <v>0</v>
      </c>
      <c r="CC79" s="224">
        <v>0</v>
      </c>
      <c r="CD79" s="224">
        <v>0</v>
      </c>
      <c r="CE79" s="224">
        <v>0</v>
      </c>
      <c r="CF79" s="224">
        <v>0</v>
      </c>
      <c r="CG79" s="224">
        <v>0</v>
      </c>
      <c r="CH79" s="224">
        <v>0</v>
      </c>
      <c r="CI79" s="225">
        <v>13</v>
      </c>
      <c r="CJ79" s="272">
        <v>0.00010826296240776828</v>
      </c>
    </row>
    <row r="80" spans="1:88" ht="15">
      <c r="A80" s="259" t="s">
        <v>103</v>
      </c>
      <c r="B80" s="223">
        <v>0</v>
      </c>
      <c r="C80" s="224">
        <v>0</v>
      </c>
      <c r="D80" s="224">
        <v>0</v>
      </c>
      <c r="E80" s="224">
        <v>0</v>
      </c>
      <c r="F80" s="224">
        <v>0</v>
      </c>
      <c r="G80" s="224">
        <v>0</v>
      </c>
      <c r="H80" s="224">
        <v>0</v>
      </c>
      <c r="I80" s="224">
        <v>0</v>
      </c>
      <c r="J80" s="224">
        <v>0</v>
      </c>
      <c r="K80" s="224">
        <v>0</v>
      </c>
      <c r="L80" s="224">
        <v>0</v>
      </c>
      <c r="M80" s="224">
        <v>0</v>
      </c>
      <c r="N80" s="224">
        <v>0</v>
      </c>
      <c r="O80" s="224">
        <v>0</v>
      </c>
      <c r="P80" s="224">
        <v>0</v>
      </c>
      <c r="Q80" s="224">
        <v>0</v>
      </c>
      <c r="R80" s="224">
        <v>0</v>
      </c>
      <c r="S80" s="224">
        <v>0</v>
      </c>
      <c r="T80" s="224">
        <v>0</v>
      </c>
      <c r="U80" s="224">
        <v>0</v>
      </c>
      <c r="V80" s="224">
        <v>0</v>
      </c>
      <c r="W80" s="224">
        <v>0</v>
      </c>
      <c r="X80" s="224">
        <v>0</v>
      </c>
      <c r="Y80" s="224">
        <v>0</v>
      </c>
      <c r="Z80" s="224">
        <v>0</v>
      </c>
      <c r="AA80" s="224">
        <v>0</v>
      </c>
      <c r="AB80" s="224">
        <v>0</v>
      </c>
      <c r="AC80" s="224">
        <v>0</v>
      </c>
      <c r="AD80" s="224">
        <v>0</v>
      </c>
      <c r="AE80" s="224">
        <v>0</v>
      </c>
      <c r="AF80" s="224">
        <v>0</v>
      </c>
      <c r="AG80" s="224">
        <v>0</v>
      </c>
      <c r="AH80" s="224">
        <v>0</v>
      </c>
      <c r="AI80" s="224">
        <v>0</v>
      </c>
      <c r="AJ80" s="224">
        <v>0</v>
      </c>
      <c r="AK80" s="224">
        <v>0</v>
      </c>
      <c r="AL80" s="224">
        <v>0</v>
      </c>
      <c r="AM80" s="224">
        <v>0</v>
      </c>
      <c r="AN80" s="224">
        <v>0</v>
      </c>
      <c r="AO80" s="224">
        <v>0</v>
      </c>
      <c r="AP80" s="224">
        <v>0</v>
      </c>
      <c r="AQ80" s="224">
        <v>0</v>
      </c>
      <c r="AR80" s="224">
        <v>0</v>
      </c>
      <c r="AS80" s="224">
        <v>0</v>
      </c>
      <c r="AT80" s="224">
        <v>0</v>
      </c>
      <c r="AU80" s="224">
        <v>0</v>
      </c>
      <c r="AV80" s="224">
        <v>0</v>
      </c>
      <c r="AW80" s="224">
        <v>0</v>
      </c>
      <c r="AX80" s="224">
        <v>0</v>
      </c>
      <c r="AY80" s="224">
        <v>0</v>
      </c>
      <c r="AZ80" s="224">
        <v>0</v>
      </c>
      <c r="BA80" s="224">
        <v>0</v>
      </c>
      <c r="BB80" s="224">
        <v>0</v>
      </c>
      <c r="BC80" s="224">
        <v>0</v>
      </c>
      <c r="BD80" s="224">
        <v>0</v>
      </c>
      <c r="BE80" s="224">
        <v>0</v>
      </c>
      <c r="BF80" s="224">
        <v>0</v>
      </c>
      <c r="BG80" s="224">
        <v>0</v>
      </c>
      <c r="BH80" s="224">
        <v>0</v>
      </c>
      <c r="BI80" s="224">
        <v>0</v>
      </c>
      <c r="BJ80" s="224">
        <v>0</v>
      </c>
      <c r="BK80" s="224">
        <v>0</v>
      </c>
      <c r="BL80" s="224">
        <v>1</v>
      </c>
      <c r="BM80" s="224">
        <v>0</v>
      </c>
      <c r="BN80" s="224">
        <v>0</v>
      </c>
      <c r="BO80" s="224">
        <v>0</v>
      </c>
      <c r="BP80" s="224">
        <v>0</v>
      </c>
      <c r="BQ80" s="224">
        <v>650</v>
      </c>
      <c r="BR80" s="224">
        <v>7</v>
      </c>
      <c r="BS80" s="224">
        <v>0</v>
      </c>
      <c r="BT80" s="224">
        <v>0</v>
      </c>
      <c r="BU80" s="224">
        <v>0</v>
      </c>
      <c r="BV80" s="224">
        <v>0</v>
      </c>
      <c r="BW80" s="224">
        <v>0</v>
      </c>
      <c r="BX80" s="224">
        <v>0</v>
      </c>
      <c r="BY80" s="224">
        <v>0</v>
      </c>
      <c r="BZ80" s="224">
        <v>0</v>
      </c>
      <c r="CA80" s="224">
        <v>0</v>
      </c>
      <c r="CB80" s="224">
        <v>0</v>
      </c>
      <c r="CC80" s="224">
        <v>0</v>
      </c>
      <c r="CD80" s="224">
        <v>0</v>
      </c>
      <c r="CE80" s="224">
        <v>0</v>
      </c>
      <c r="CF80" s="224">
        <v>0</v>
      </c>
      <c r="CG80" s="224">
        <v>0</v>
      </c>
      <c r="CH80" s="224">
        <v>0</v>
      </c>
      <c r="CI80" s="225">
        <v>658</v>
      </c>
      <c r="CJ80" s="272">
        <v>0.005479771481870118</v>
      </c>
    </row>
    <row r="81" spans="1:88" ht="15">
      <c r="A81" s="259" t="s">
        <v>104</v>
      </c>
      <c r="B81" s="223">
        <v>0</v>
      </c>
      <c r="C81" s="224">
        <v>0</v>
      </c>
      <c r="D81" s="224">
        <v>0</v>
      </c>
      <c r="E81" s="224">
        <v>0</v>
      </c>
      <c r="F81" s="224">
        <v>0</v>
      </c>
      <c r="G81" s="224">
        <v>0</v>
      </c>
      <c r="H81" s="224">
        <v>0</v>
      </c>
      <c r="I81" s="224">
        <v>0</v>
      </c>
      <c r="J81" s="224">
        <v>0</v>
      </c>
      <c r="K81" s="224">
        <v>0</v>
      </c>
      <c r="L81" s="224">
        <v>0</v>
      </c>
      <c r="M81" s="224">
        <v>0</v>
      </c>
      <c r="N81" s="224">
        <v>0</v>
      </c>
      <c r="O81" s="224">
        <v>0</v>
      </c>
      <c r="P81" s="224">
        <v>0</v>
      </c>
      <c r="Q81" s="224">
        <v>0</v>
      </c>
      <c r="R81" s="224">
        <v>0</v>
      </c>
      <c r="S81" s="224">
        <v>0</v>
      </c>
      <c r="T81" s="224">
        <v>0</v>
      </c>
      <c r="U81" s="224">
        <v>0</v>
      </c>
      <c r="V81" s="224">
        <v>0</v>
      </c>
      <c r="W81" s="224">
        <v>0</v>
      </c>
      <c r="X81" s="224">
        <v>0</v>
      </c>
      <c r="Y81" s="224">
        <v>0</v>
      </c>
      <c r="Z81" s="224">
        <v>0</v>
      </c>
      <c r="AA81" s="224">
        <v>0</v>
      </c>
      <c r="AB81" s="224">
        <v>0</v>
      </c>
      <c r="AC81" s="224">
        <v>0</v>
      </c>
      <c r="AD81" s="224">
        <v>0</v>
      </c>
      <c r="AE81" s="224">
        <v>0</v>
      </c>
      <c r="AF81" s="224">
        <v>0</v>
      </c>
      <c r="AG81" s="224">
        <v>0</v>
      </c>
      <c r="AH81" s="224">
        <v>0</v>
      </c>
      <c r="AI81" s="224">
        <v>0</v>
      </c>
      <c r="AJ81" s="224">
        <v>0</v>
      </c>
      <c r="AK81" s="224">
        <v>0</v>
      </c>
      <c r="AL81" s="224">
        <v>0</v>
      </c>
      <c r="AM81" s="224">
        <v>0</v>
      </c>
      <c r="AN81" s="224">
        <v>0</v>
      </c>
      <c r="AO81" s="224">
        <v>0</v>
      </c>
      <c r="AP81" s="224">
        <v>0</v>
      </c>
      <c r="AQ81" s="224">
        <v>0</v>
      </c>
      <c r="AR81" s="224">
        <v>0</v>
      </c>
      <c r="AS81" s="224">
        <v>0</v>
      </c>
      <c r="AT81" s="224">
        <v>0</v>
      </c>
      <c r="AU81" s="224">
        <v>0</v>
      </c>
      <c r="AV81" s="224">
        <v>0</v>
      </c>
      <c r="AW81" s="224">
        <v>0</v>
      </c>
      <c r="AX81" s="224">
        <v>0</v>
      </c>
      <c r="AY81" s="224">
        <v>0</v>
      </c>
      <c r="AZ81" s="224">
        <v>0</v>
      </c>
      <c r="BA81" s="224">
        <v>0</v>
      </c>
      <c r="BB81" s="224">
        <v>0</v>
      </c>
      <c r="BC81" s="224">
        <v>0</v>
      </c>
      <c r="BD81" s="224">
        <v>0</v>
      </c>
      <c r="BE81" s="224">
        <v>0</v>
      </c>
      <c r="BF81" s="224">
        <v>0</v>
      </c>
      <c r="BG81" s="224">
        <v>0</v>
      </c>
      <c r="BH81" s="224">
        <v>0</v>
      </c>
      <c r="BI81" s="224">
        <v>0</v>
      </c>
      <c r="BJ81" s="224">
        <v>0</v>
      </c>
      <c r="BK81" s="224">
        <v>0</v>
      </c>
      <c r="BL81" s="224">
        <v>0</v>
      </c>
      <c r="BM81" s="224">
        <v>0</v>
      </c>
      <c r="BN81" s="224">
        <v>0</v>
      </c>
      <c r="BO81" s="224">
        <v>1</v>
      </c>
      <c r="BP81" s="224">
        <v>0</v>
      </c>
      <c r="BQ81" s="224">
        <v>0</v>
      </c>
      <c r="BR81" s="224">
        <v>0</v>
      </c>
      <c r="BS81" s="224">
        <v>0</v>
      </c>
      <c r="BT81" s="224">
        <v>0</v>
      </c>
      <c r="BU81" s="224">
        <v>0</v>
      </c>
      <c r="BV81" s="224">
        <v>72</v>
      </c>
      <c r="BW81" s="224">
        <v>2</v>
      </c>
      <c r="BX81" s="224">
        <v>1673</v>
      </c>
      <c r="BY81" s="224">
        <v>0</v>
      </c>
      <c r="BZ81" s="224">
        <v>0</v>
      </c>
      <c r="CA81" s="224">
        <v>0</v>
      </c>
      <c r="CB81" s="224">
        <v>0</v>
      </c>
      <c r="CC81" s="224">
        <v>0</v>
      </c>
      <c r="CD81" s="224">
        <v>0</v>
      </c>
      <c r="CE81" s="224">
        <v>0</v>
      </c>
      <c r="CF81" s="224">
        <v>0</v>
      </c>
      <c r="CG81" s="224">
        <v>0</v>
      </c>
      <c r="CH81" s="224">
        <v>0</v>
      </c>
      <c r="CI81" s="225">
        <v>1748</v>
      </c>
      <c r="CJ81" s="272">
        <v>0.014557204483752228</v>
      </c>
    </row>
    <row r="82" spans="1:88" ht="15">
      <c r="A82" s="259" t="s">
        <v>105</v>
      </c>
      <c r="B82" s="223">
        <v>0</v>
      </c>
      <c r="C82" s="224">
        <v>0</v>
      </c>
      <c r="D82" s="224">
        <v>0</v>
      </c>
      <c r="E82" s="224">
        <v>0</v>
      </c>
      <c r="F82" s="224">
        <v>0</v>
      </c>
      <c r="G82" s="224">
        <v>0</v>
      </c>
      <c r="H82" s="224">
        <v>0</v>
      </c>
      <c r="I82" s="224">
        <v>0</v>
      </c>
      <c r="J82" s="224">
        <v>0</v>
      </c>
      <c r="K82" s="224">
        <v>0</v>
      </c>
      <c r="L82" s="224">
        <v>0</v>
      </c>
      <c r="M82" s="224">
        <v>0</v>
      </c>
      <c r="N82" s="224">
        <v>0</v>
      </c>
      <c r="O82" s="224">
        <v>0</v>
      </c>
      <c r="P82" s="224">
        <v>0</v>
      </c>
      <c r="Q82" s="224">
        <v>0</v>
      </c>
      <c r="R82" s="224">
        <v>0</v>
      </c>
      <c r="S82" s="224">
        <v>0</v>
      </c>
      <c r="T82" s="224">
        <v>0</v>
      </c>
      <c r="U82" s="224">
        <v>0</v>
      </c>
      <c r="V82" s="224">
        <v>0</v>
      </c>
      <c r="W82" s="224">
        <v>0</v>
      </c>
      <c r="X82" s="224">
        <v>0</v>
      </c>
      <c r="Y82" s="224">
        <v>0</v>
      </c>
      <c r="Z82" s="224">
        <v>0</v>
      </c>
      <c r="AA82" s="224">
        <v>0</v>
      </c>
      <c r="AB82" s="224">
        <v>0</v>
      </c>
      <c r="AC82" s="224">
        <v>0</v>
      </c>
      <c r="AD82" s="224">
        <v>0</v>
      </c>
      <c r="AE82" s="224">
        <v>0</v>
      </c>
      <c r="AF82" s="224">
        <v>0</v>
      </c>
      <c r="AG82" s="224">
        <v>0</v>
      </c>
      <c r="AH82" s="224">
        <v>0</v>
      </c>
      <c r="AI82" s="224">
        <v>0</v>
      </c>
      <c r="AJ82" s="224">
        <v>0</v>
      </c>
      <c r="AK82" s="224">
        <v>0</v>
      </c>
      <c r="AL82" s="224">
        <v>0</v>
      </c>
      <c r="AM82" s="224">
        <v>0</v>
      </c>
      <c r="AN82" s="224">
        <v>0</v>
      </c>
      <c r="AO82" s="224">
        <v>0</v>
      </c>
      <c r="AP82" s="224">
        <v>0</v>
      </c>
      <c r="AQ82" s="224">
        <v>0</v>
      </c>
      <c r="AR82" s="224">
        <v>0</v>
      </c>
      <c r="AS82" s="224">
        <v>0</v>
      </c>
      <c r="AT82" s="224">
        <v>0</v>
      </c>
      <c r="AU82" s="224">
        <v>1</v>
      </c>
      <c r="AV82" s="224">
        <v>0</v>
      </c>
      <c r="AW82" s="224">
        <v>0</v>
      </c>
      <c r="AX82" s="224">
        <v>0</v>
      </c>
      <c r="AY82" s="224">
        <v>0</v>
      </c>
      <c r="AZ82" s="224">
        <v>0</v>
      </c>
      <c r="BA82" s="224">
        <v>0</v>
      </c>
      <c r="BB82" s="224">
        <v>0</v>
      </c>
      <c r="BC82" s="224">
        <v>0</v>
      </c>
      <c r="BD82" s="224">
        <v>0</v>
      </c>
      <c r="BE82" s="224">
        <v>0</v>
      </c>
      <c r="BF82" s="224">
        <v>14</v>
      </c>
      <c r="BG82" s="224">
        <v>0</v>
      </c>
      <c r="BH82" s="224">
        <v>0</v>
      </c>
      <c r="BI82" s="224">
        <v>0</v>
      </c>
      <c r="BJ82" s="224">
        <v>0</v>
      </c>
      <c r="BK82" s="224">
        <v>0</v>
      </c>
      <c r="BL82" s="224">
        <v>0</v>
      </c>
      <c r="BM82" s="224">
        <v>0</v>
      </c>
      <c r="BN82" s="224">
        <v>0</v>
      </c>
      <c r="BO82" s="224">
        <v>1</v>
      </c>
      <c r="BP82" s="224">
        <v>0</v>
      </c>
      <c r="BQ82" s="224">
        <v>0</v>
      </c>
      <c r="BR82" s="224">
        <v>0</v>
      </c>
      <c r="BS82" s="224">
        <v>0</v>
      </c>
      <c r="BT82" s="224">
        <v>0</v>
      </c>
      <c r="BU82" s="224">
        <v>3</v>
      </c>
      <c r="BV82" s="224">
        <v>414</v>
      </c>
      <c r="BW82" s="224">
        <v>2550</v>
      </c>
      <c r="BX82" s="224">
        <v>494</v>
      </c>
      <c r="BY82" s="224">
        <v>0</v>
      </c>
      <c r="BZ82" s="224">
        <v>0</v>
      </c>
      <c r="CA82" s="224">
        <v>0</v>
      </c>
      <c r="CB82" s="224">
        <v>0</v>
      </c>
      <c r="CC82" s="224">
        <v>2</v>
      </c>
      <c r="CD82" s="224">
        <v>0</v>
      </c>
      <c r="CE82" s="224">
        <v>0</v>
      </c>
      <c r="CF82" s="224">
        <v>0</v>
      </c>
      <c r="CG82" s="224">
        <v>0</v>
      </c>
      <c r="CH82" s="224">
        <v>0</v>
      </c>
      <c r="CI82" s="225">
        <v>3479</v>
      </c>
      <c r="CJ82" s="272">
        <v>0.028972834324355837</v>
      </c>
    </row>
    <row r="83" spans="1:88" ht="15">
      <c r="A83" s="259" t="s">
        <v>106</v>
      </c>
      <c r="B83" s="223">
        <v>0</v>
      </c>
      <c r="C83" s="224">
        <v>0</v>
      </c>
      <c r="D83" s="224">
        <v>0</v>
      </c>
      <c r="E83" s="224">
        <v>0</v>
      </c>
      <c r="F83" s="224">
        <v>0</v>
      </c>
      <c r="G83" s="224">
        <v>0</v>
      </c>
      <c r="H83" s="224">
        <v>0</v>
      </c>
      <c r="I83" s="224">
        <v>0</v>
      </c>
      <c r="J83" s="224">
        <v>0</v>
      </c>
      <c r="K83" s="224">
        <v>0</v>
      </c>
      <c r="L83" s="224">
        <v>0</v>
      </c>
      <c r="M83" s="224">
        <v>0</v>
      </c>
      <c r="N83" s="224">
        <v>0</v>
      </c>
      <c r="O83" s="224">
        <v>0</v>
      </c>
      <c r="P83" s="224">
        <v>0</v>
      </c>
      <c r="Q83" s="224">
        <v>0</v>
      </c>
      <c r="R83" s="224">
        <v>0</v>
      </c>
      <c r="S83" s="224">
        <v>0</v>
      </c>
      <c r="T83" s="224">
        <v>0</v>
      </c>
      <c r="U83" s="224">
        <v>0</v>
      </c>
      <c r="V83" s="224">
        <v>0</v>
      </c>
      <c r="W83" s="224">
        <v>0</v>
      </c>
      <c r="X83" s="224">
        <v>0</v>
      </c>
      <c r="Y83" s="224">
        <v>0</v>
      </c>
      <c r="Z83" s="224">
        <v>0</v>
      </c>
      <c r="AA83" s="224">
        <v>0</v>
      </c>
      <c r="AB83" s="224">
        <v>0</v>
      </c>
      <c r="AC83" s="224">
        <v>0</v>
      </c>
      <c r="AD83" s="224">
        <v>0</v>
      </c>
      <c r="AE83" s="224">
        <v>0</v>
      </c>
      <c r="AF83" s="224">
        <v>0</v>
      </c>
      <c r="AG83" s="224">
        <v>0</v>
      </c>
      <c r="AH83" s="224">
        <v>0</v>
      </c>
      <c r="AI83" s="224">
        <v>0</v>
      </c>
      <c r="AJ83" s="224">
        <v>0</v>
      </c>
      <c r="AK83" s="224">
        <v>0</v>
      </c>
      <c r="AL83" s="224">
        <v>1</v>
      </c>
      <c r="AM83" s="224">
        <v>0</v>
      </c>
      <c r="AN83" s="224">
        <v>0</v>
      </c>
      <c r="AO83" s="224">
        <v>0</v>
      </c>
      <c r="AP83" s="224">
        <v>0</v>
      </c>
      <c r="AQ83" s="224">
        <v>0</v>
      </c>
      <c r="AR83" s="224">
        <v>0</v>
      </c>
      <c r="AS83" s="224">
        <v>0</v>
      </c>
      <c r="AT83" s="224">
        <v>0</v>
      </c>
      <c r="AU83" s="224">
        <v>0</v>
      </c>
      <c r="AV83" s="224">
        <v>0</v>
      </c>
      <c r="AW83" s="224">
        <v>0</v>
      </c>
      <c r="AX83" s="224">
        <v>0</v>
      </c>
      <c r="AY83" s="224">
        <v>0</v>
      </c>
      <c r="AZ83" s="224">
        <v>0</v>
      </c>
      <c r="BA83" s="224">
        <v>0</v>
      </c>
      <c r="BB83" s="224">
        <v>0</v>
      </c>
      <c r="BC83" s="224">
        <v>0</v>
      </c>
      <c r="BD83" s="224">
        <v>0</v>
      </c>
      <c r="BE83" s="224">
        <v>0</v>
      </c>
      <c r="BF83" s="224">
        <v>0</v>
      </c>
      <c r="BG83" s="224">
        <v>0</v>
      </c>
      <c r="BH83" s="224">
        <v>0</v>
      </c>
      <c r="BI83" s="224">
        <v>0</v>
      </c>
      <c r="BJ83" s="224">
        <v>0</v>
      </c>
      <c r="BK83" s="224">
        <v>0</v>
      </c>
      <c r="BL83" s="224">
        <v>0</v>
      </c>
      <c r="BM83" s="224">
        <v>0</v>
      </c>
      <c r="BN83" s="224">
        <v>0</v>
      </c>
      <c r="BO83" s="224">
        <v>0</v>
      </c>
      <c r="BP83" s="224">
        <v>0</v>
      </c>
      <c r="BQ83" s="224">
        <v>0</v>
      </c>
      <c r="BR83" s="224">
        <v>0</v>
      </c>
      <c r="BS83" s="224">
        <v>0</v>
      </c>
      <c r="BT83" s="224">
        <v>0</v>
      </c>
      <c r="BU83" s="224">
        <v>0</v>
      </c>
      <c r="BV83" s="224">
        <v>0</v>
      </c>
      <c r="BW83" s="224">
        <v>0</v>
      </c>
      <c r="BX83" s="224">
        <v>0</v>
      </c>
      <c r="BY83" s="224">
        <v>0</v>
      </c>
      <c r="BZ83" s="224">
        <v>0</v>
      </c>
      <c r="CA83" s="224">
        <v>0</v>
      </c>
      <c r="CB83" s="224">
        <v>0</v>
      </c>
      <c r="CC83" s="224">
        <v>0</v>
      </c>
      <c r="CD83" s="224">
        <v>0</v>
      </c>
      <c r="CE83" s="224">
        <v>43</v>
      </c>
      <c r="CF83" s="224">
        <v>0</v>
      </c>
      <c r="CG83" s="224">
        <v>0</v>
      </c>
      <c r="CH83" s="224">
        <v>0</v>
      </c>
      <c r="CI83" s="225">
        <v>44</v>
      </c>
      <c r="CJ83" s="272">
        <v>0.0003664284881493696</v>
      </c>
    </row>
    <row r="84" spans="1:88" ht="15">
      <c r="A84" s="259" t="s">
        <v>107</v>
      </c>
      <c r="B84" s="223">
        <v>0</v>
      </c>
      <c r="C84" s="224">
        <v>0</v>
      </c>
      <c r="D84" s="224">
        <v>0</v>
      </c>
      <c r="E84" s="224">
        <v>0</v>
      </c>
      <c r="F84" s="224">
        <v>0</v>
      </c>
      <c r="G84" s="224">
        <v>0</v>
      </c>
      <c r="H84" s="224">
        <v>0</v>
      </c>
      <c r="I84" s="224">
        <v>0</v>
      </c>
      <c r="J84" s="224">
        <v>0</v>
      </c>
      <c r="K84" s="224">
        <v>0</v>
      </c>
      <c r="L84" s="224">
        <v>0</v>
      </c>
      <c r="M84" s="224">
        <v>0</v>
      </c>
      <c r="N84" s="224">
        <v>0</v>
      </c>
      <c r="O84" s="224">
        <v>0</v>
      </c>
      <c r="P84" s="224">
        <v>0</v>
      </c>
      <c r="Q84" s="224">
        <v>0</v>
      </c>
      <c r="R84" s="224">
        <v>0</v>
      </c>
      <c r="S84" s="224">
        <v>0</v>
      </c>
      <c r="T84" s="224">
        <v>0</v>
      </c>
      <c r="U84" s="224">
        <v>0</v>
      </c>
      <c r="V84" s="224">
        <v>0</v>
      </c>
      <c r="W84" s="224">
        <v>0</v>
      </c>
      <c r="X84" s="224">
        <v>0</v>
      </c>
      <c r="Y84" s="224">
        <v>0</v>
      </c>
      <c r="Z84" s="224">
        <v>0</v>
      </c>
      <c r="AA84" s="224">
        <v>0</v>
      </c>
      <c r="AB84" s="224">
        <v>0</v>
      </c>
      <c r="AC84" s="224">
        <v>0</v>
      </c>
      <c r="AD84" s="224">
        <v>0</v>
      </c>
      <c r="AE84" s="224">
        <v>0</v>
      </c>
      <c r="AF84" s="224">
        <v>0</v>
      </c>
      <c r="AG84" s="224">
        <v>0</v>
      </c>
      <c r="AH84" s="224">
        <v>0</v>
      </c>
      <c r="AI84" s="224">
        <v>0</v>
      </c>
      <c r="AJ84" s="224">
        <v>0</v>
      </c>
      <c r="AK84" s="224">
        <v>0</v>
      </c>
      <c r="AL84" s="224">
        <v>0</v>
      </c>
      <c r="AM84" s="224">
        <v>0</v>
      </c>
      <c r="AN84" s="224">
        <v>87</v>
      </c>
      <c r="AO84" s="224">
        <v>0</v>
      </c>
      <c r="AP84" s="224">
        <v>0</v>
      </c>
      <c r="AQ84" s="224">
        <v>0</v>
      </c>
      <c r="AR84" s="224">
        <v>0</v>
      </c>
      <c r="AS84" s="224">
        <v>0</v>
      </c>
      <c r="AT84" s="224">
        <v>0</v>
      </c>
      <c r="AU84" s="224">
        <v>0</v>
      </c>
      <c r="AV84" s="224">
        <v>0</v>
      </c>
      <c r="AW84" s="224">
        <v>0</v>
      </c>
      <c r="AX84" s="224">
        <v>0</v>
      </c>
      <c r="AY84" s="224">
        <v>0</v>
      </c>
      <c r="AZ84" s="224">
        <v>0</v>
      </c>
      <c r="BA84" s="224">
        <v>0</v>
      </c>
      <c r="BB84" s="224">
        <v>0</v>
      </c>
      <c r="BC84" s="224">
        <v>0</v>
      </c>
      <c r="BD84" s="224">
        <v>0</v>
      </c>
      <c r="BE84" s="224">
        <v>0</v>
      </c>
      <c r="BF84" s="224">
        <v>0</v>
      </c>
      <c r="BG84" s="224">
        <v>0</v>
      </c>
      <c r="BH84" s="224">
        <v>0</v>
      </c>
      <c r="BI84" s="224">
        <v>0</v>
      </c>
      <c r="BJ84" s="224">
        <v>0</v>
      </c>
      <c r="BK84" s="224">
        <v>0</v>
      </c>
      <c r="BL84" s="224">
        <v>0</v>
      </c>
      <c r="BM84" s="224">
        <v>0</v>
      </c>
      <c r="BN84" s="224">
        <v>0</v>
      </c>
      <c r="BO84" s="224">
        <v>0</v>
      </c>
      <c r="BP84" s="224">
        <v>0</v>
      </c>
      <c r="BQ84" s="224">
        <v>0</v>
      </c>
      <c r="BR84" s="224">
        <v>0</v>
      </c>
      <c r="BS84" s="224">
        <v>0</v>
      </c>
      <c r="BT84" s="224">
        <v>0</v>
      </c>
      <c r="BU84" s="224">
        <v>0</v>
      </c>
      <c r="BV84" s="224">
        <v>0</v>
      </c>
      <c r="BW84" s="224">
        <v>0</v>
      </c>
      <c r="BX84" s="224">
        <v>0</v>
      </c>
      <c r="BY84" s="224">
        <v>0</v>
      </c>
      <c r="BZ84" s="224">
        <v>0</v>
      </c>
      <c r="CA84" s="224">
        <v>0</v>
      </c>
      <c r="CB84" s="224">
        <v>0</v>
      </c>
      <c r="CC84" s="224">
        <v>0</v>
      </c>
      <c r="CD84" s="224">
        <v>0</v>
      </c>
      <c r="CE84" s="224">
        <v>0</v>
      </c>
      <c r="CF84" s="224">
        <v>0</v>
      </c>
      <c r="CG84" s="224">
        <v>0</v>
      </c>
      <c r="CH84" s="224">
        <v>0</v>
      </c>
      <c r="CI84" s="225">
        <v>87</v>
      </c>
      <c r="CJ84" s="272">
        <v>0.0007245290561135262</v>
      </c>
    </row>
    <row r="85" spans="1:88" ht="15">
      <c r="A85" s="259" t="s">
        <v>108</v>
      </c>
      <c r="B85" s="223">
        <v>0</v>
      </c>
      <c r="C85" s="224">
        <v>0</v>
      </c>
      <c r="D85" s="224">
        <v>0</v>
      </c>
      <c r="E85" s="224">
        <v>0</v>
      </c>
      <c r="F85" s="224">
        <v>0</v>
      </c>
      <c r="G85" s="224">
        <v>0</v>
      </c>
      <c r="H85" s="224">
        <v>0</v>
      </c>
      <c r="I85" s="224">
        <v>0</v>
      </c>
      <c r="J85" s="224">
        <v>0</v>
      </c>
      <c r="K85" s="224">
        <v>0</v>
      </c>
      <c r="L85" s="224">
        <v>0</v>
      </c>
      <c r="M85" s="224">
        <v>0</v>
      </c>
      <c r="N85" s="224">
        <v>0</v>
      </c>
      <c r="O85" s="224">
        <v>0</v>
      </c>
      <c r="P85" s="224">
        <v>0</v>
      </c>
      <c r="Q85" s="224">
        <v>0</v>
      </c>
      <c r="R85" s="224">
        <v>0</v>
      </c>
      <c r="S85" s="224">
        <v>0</v>
      </c>
      <c r="T85" s="224">
        <v>0</v>
      </c>
      <c r="U85" s="224">
        <v>0</v>
      </c>
      <c r="V85" s="224">
        <v>0</v>
      </c>
      <c r="W85" s="224">
        <v>0</v>
      </c>
      <c r="X85" s="224">
        <v>0</v>
      </c>
      <c r="Y85" s="224">
        <v>0</v>
      </c>
      <c r="Z85" s="224">
        <v>0</v>
      </c>
      <c r="AA85" s="224">
        <v>0</v>
      </c>
      <c r="AB85" s="224">
        <v>0</v>
      </c>
      <c r="AC85" s="224">
        <v>0</v>
      </c>
      <c r="AD85" s="224">
        <v>0</v>
      </c>
      <c r="AE85" s="224">
        <v>0</v>
      </c>
      <c r="AF85" s="224">
        <v>0</v>
      </c>
      <c r="AG85" s="224">
        <v>0</v>
      </c>
      <c r="AH85" s="224">
        <v>0</v>
      </c>
      <c r="AI85" s="224">
        <v>0</v>
      </c>
      <c r="AJ85" s="224">
        <v>0</v>
      </c>
      <c r="AK85" s="224">
        <v>0</v>
      </c>
      <c r="AL85" s="224">
        <v>0</v>
      </c>
      <c r="AM85" s="224">
        <v>0</v>
      </c>
      <c r="AN85" s="224">
        <v>0</v>
      </c>
      <c r="AO85" s="224">
        <v>0</v>
      </c>
      <c r="AP85" s="224">
        <v>0</v>
      </c>
      <c r="AQ85" s="224">
        <v>0</v>
      </c>
      <c r="AR85" s="224">
        <v>0</v>
      </c>
      <c r="AS85" s="224">
        <v>0</v>
      </c>
      <c r="AT85" s="224">
        <v>0</v>
      </c>
      <c r="AU85" s="224">
        <v>0</v>
      </c>
      <c r="AV85" s="224">
        <v>0</v>
      </c>
      <c r="AW85" s="224">
        <v>0</v>
      </c>
      <c r="AX85" s="224">
        <v>0</v>
      </c>
      <c r="AY85" s="224">
        <v>0</v>
      </c>
      <c r="AZ85" s="224">
        <v>0</v>
      </c>
      <c r="BA85" s="224">
        <v>0</v>
      </c>
      <c r="BB85" s="224">
        <v>0</v>
      </c>
      <c r="BC85" s="224">
        <v>0</v>
      </c>
      <c r="BD85" s="224">
        <v>0</v>
      </c>
      <c r="BE85" s="224">
        <v>0</v>
      </c>
      <c r="BF85" s="224">
        <v>0</v>
      </c>
      <c r="BG85" s="224">
        <v>0</v>
      </c>
      <c r="BH85" s="224">
        <v>0</v>
      </c>
      <c r="BI85" s="224">
        <v>0</v>
      </c>
      <c r="BJ85" s="224">
        <v>0</v>
      </c>
      <c r="BK85" s="224">
        <v>0</v>
      </c>
      <c r="BL85" s="224">
        <v>0</v>
      </c>
      <c r="BM85" s="224">
        <v>0</v>
      </c>
      <c r="BN85" s="224">
        <v>0</v>
      </c>
      <c r="BO85" s="224">
        <v>11413</v>
      </c>
      <c r="BP85" s="224">
        <v>0</v>
      </c>
      <c r="BQ85" s="224">
        <v>0</v>
      </c>
      <c r="BR85" s="224">
        <v>2998</v>
      </c>
      <c r="BS85" s="224">
        <v>2</v>
      </c>
      <c r="BT85" s="224">
        <v>0</v>
      </c>
      <c r="BU85" s="224">
        <v>8</v>
      </c>
      <c r="BV85" s="224">
        <v>0</v>
      </c>
      <c r="BW85" s="224">
        <v>0</v>
      </c>
      <c r="BX85" s="224">
        <v>394</v>
      </c>
      <c r="BY85" s="224">
        <v>0</v>
      </c>
      <c r="BZ85" s="224">
        <v>0</v>
      </c>
      <c r="CA85" s="224">
        <v>0</v>
      </c>
      <c r="CB85" s="224">
        <v>0</v>
      </c>
      <c r="CC85" s="224">
        <v>0</v>
      </c>
      <c r="CD85" s="224">
        <v>0</v>
      </c>
      <c r="CE85" s="224">
        <v>54</v>
      </c>
      <c r="CF85" s="224">
        <v>0</v>
      </c>
      <c r="CG85" s="224">
        <v>0</v>
      </c>
      <c r="CH85" s="224">
        <v>0</v>
      </c>
      <c r="CI85" s="225">
        <v>14869</v>
      </c>
      <c r="CJ85" s="272">
        <v>0.12382784523393128</v>
      </c>
    </row>
    <row r="86" spans="1:88" ht="15">
      <c r="A86" s="259" t="s">
        <v>109</v>
      </c>
      <c r="B86" s="223">
        <v>0</v>
      </c>
      <c r="C86" s="224">
        <v>0</v>
      </c>
      <c r="D86" s="224">
        <v>0</v>
      </c>
      <c r="E86" s="224">
        <v>0</v>
      </c>
      <c r="F86" s="224">
        <v>0</v>
      </c>
      <c r="G86" s="224">
        <v>0</v>
      </c>
      <c r="H86" s="224">
        <v>0</v>
      </c>
      <c r="I86" s="224">
        <v>0</v>
      </c>
      <c r="J86" s="224">
        <v>0</v>
      </c>
      <c r="K86" s="224">
        <v>0</v>
      </c>
      <c r="L86" s="224">
        <v>0</v>
      </c>
      <c r="M86" s="224">
        <v>0</v>
      </c>
      <c r="N86" s="224">
        <v>0</v>
      </c>
      <c r="O86" s="224">
        <v>0</v>
      </c>
      <c r="P86" s="224">
        <v>0</v>
      </c>
      <c r="Q86" s="224">
        <v>0</v>
      </c>
      <c r="R86" s="224">
        <v>0</v>
      </c>
      <c r="S86" s="224">
        <v>0</v>
      </c>
      <c r="T86" s="224">
        <v>0</v>
      </c>
      <c r="U86" s="224">
        <v>0</v>
      </c>
      <c r="V86" s="224">
        <v>0</v>
      </c>
      <c r="W86" s="224">
        <v>0</v>
      </c>
      <c r="X86" s="224">
        <v>0</v>
      </c>
      <c r="Y86" s="224">
        <v>0</v>
      </c>
      <c r="Z86" s="224">
        <v>0</v>
      </c>
      <c r="AA86" s="224">
        <v>0</v>
      </c>
      <c r="AB86" s="224">
        <v>0</v>
      </c>
      <c r="AC86" s="224">
        <v>0</v>
      </c>
      <c r="AD86" s="224">
        <v>0</v>
      </c>
      <c r="AE86" s="224">
        <v>0</v>
      </c>
      <c r="AF86" s="224">
        <v>0</v>
      </c>
      <c r="AG86" s="224">
        <v>0</v>
      </c>
      <c r="AH86" s="224">
        <v>0</v>
      </c>
      <c r="AI86" s="224">
        <v>0</v>
      </c>
      <c r="AJ86" s="224">
        <v>1</v>
      </c>
      <c r="AK86" s="224">
        <v>0</v>
      </c>
      <c r="AL86" s="224">
        <v>0</v>
      </c>
      <c r="AM86" s="224">
        <v>0</v>
      </c>
      <c r="AN86" s="224">
        <v>0</v>
      </c>
      <c r="AO86" s="224">
        <v>0</v>
      </c>
      <c r="AP86" s="224">
        <v>0</v>
      </c>
      <c r="AQ86" s="224">
        <v>0</v>
      </c>
      <c r="AR86" s="224">
        <v>0</v>
      </c>
      <c r="AS86" s="224">
        <v>0</v>
      </c>
      <c r="AT86" s="224">
        <v>0</v>
      </c>
      <c r="AU86" s="224">
        <v>2</v>
      </c>
      <c r="AV86" s="224">
        <v>0</v>
      </c>
      <c r="AW86" s="224">
        <v>0</v>
      </c>
      <c r="AX86" s="224">
        <v>0</v>
      </c>
      <c r="AY86" s="224">
        <v>0</v>
      </c>
      <c r="AZ86" s="224">
        <v>0</v>
      </c>
      <c r="BA86" s="224">
        <v>0</v>
      </c>
      <c r="BB86" s="224">
        <v>0</v>
      </c>
      <c r="BC86" s="224">
        <v>0</v>
      </c>
      <c r="BD86" s="224">
        <v>0</v>
      </c>
      <c r="BE86" s="224">
        <v>1</v>
      </c>
      <c r="BF86" s="224">
        <v>112</v>
      </c>
      <c r="BG86" s="224">
        <v>0</v>
      </c>
      <c r="BH86" s="224">
        <v>1</v>
      </c>
      <c r="BI86" s="224">
        <v>0</v>
      </c>
      <c r="BJ86" s="224">
        <v>0</v>
      </c>
      <c r="BK86" s="224">
        <v>0</v>
      </c>
      <c r="BL86" s="224">
        <v>0</v>
      </c>
      <c r="BM86" s="224">
        <v>0</v>
      </c>
      <c r="BN86" s="224">
        <v>0</v>
      </c>
      <c r="BO86" s="224">
        <v>0</v>
      </c>
      <c r="BP86" s="224">
        <v>0</v>
      </c>
      <c r="BQ86" s="224">
        <v>0</v>
      </c>
      <c r="BR86" s="224">
        <v>0</v>
      </c>
      <c r="BS86" s="224">
        <v>0</v>
      </c>
      <c r="BT86" s="224">
        <v>0</v>
      </c>
      <c r="BU86" s="224">
        <v>0</v>
      </c>
      <c r="BV86" s="224">
        <v>0</v>
      </c>
      <c r="BW86" s="224">
        <v>0</v>
      </c>
      <c r="BX86" s="224">
        <v>0</v>
      </c>
      <c r="BY86" s="224">
        <v>1</v>
      </c>
      <c r="BZ86" s="224">
        <v>0</v>
      </c>
      <c r="CA86" s="224">
        <v>0</v>
      </c>
      <c r="CB86" s="224">
        <v>1</v>
      </c>
      <c r="CC86" s="224">
        <v>1</v>
      </c>
      <c r="CD86" s="224">
        <v>0</v>
      </c>
      <c r="CE86" s="224">
        <v>0</v>
      </c>
      <c r="CF86" s="224">
        <v>6</v>
      </c>
      <c r="CG86" s="224">
        <v>0</v>
      </c>
      <c r="CH86" s="224">
        <v>0</v>
      </c>
      <c r="CI86" s="225">
        <v>126</v>
      </c>
      <c r="CJ86" s="272">
        <v>0.001049317943336831</v>
      </c>
    </row>
    <row r="87" spans="1:88" ht="15">
      <c r="A87" s="259" t="s">
        <v>110</v>
      </c>
      <c r="B87" s="223">
        <v>0</v>
      </c>
      <c r="C87" s="224">
        <v>0</v>
      </c>
      <c r="D87" s="224">
        <v>0</v>
      </c>
      <c r="E87" s="224">
        <v>0</v>
      </c>
      <c r="F87" s="224">
        <v>0</v>
      </c>
      <c r="G87" s="224">
        <v>0</v>
      </c>
      <c r="H87" s="224">
        <v>0</v>
      </c>
      <c r="I87" s="224">
        <v>0</v>
      </c>
      <c r="J87" s="224">
        <v>0</v>
      </c>
      <c r="K87" s="224">
        <v>0</v>
      </c>
      <c r="L87" s="224">
        <v>0</v>
      </c>
      <c r="M87" s="224">
        <v>0</v>
      </c>
      <c r="N87" s="224">
        <v>0</v>
      </c>
      <c r="O87" s="224">
        <v>0</v>
      </c>
      <c r="P87" s="224">
        <v>0</v>
      </c>
      <c r="Q87" s="224">
        <v>0</v>
      </c>
      <c r="R87" s="224">
        <v>0</v>
      </c>
      <c r="S87" s="224">
        <v>0</v>
      </c>
      <c r="T87" s="224">
        <v>0</v>
      </c>
      <c r="U87" s="224">
        <v>0</v>
      </c>
      <c r="V87" s="224">
        <v>0</v>
      </c>
      <c r="W87" s="224">
        <v>0</v>
      </c>
      <c r="X87" s="224">
        <v>0</v>
      </c>
      <c r="Y87" s="224">
        <v>0</v>
      </c>
      <c r="Z87" s="224">
        <v>0</v>
      </c>
      <c r="AA87" s="224">
        <v>0</v>
      </c>
      <c r="AB87" s="224">
        <v>0</v>
      </c>
      <c r="AC87" s="224">
        <v>2</v>
      </c>
      <c r="AD87" s="224">
        <v>0</v>
      </c>
      <c r="AE87" s="224">
        <v>0</v>
      </c>
      <c r="AF87" s="224">
        <v>0</v>
      </c>
      <c r="AG87" s="224">
        <v>0</v>
      </c>
      <c r="AH87" s="224">
        <v>0</v>
      </c>
      <c r="AI87" s="224">
        <v>0</v>
      </c>
      <c r="AJ87" s="224">
        <v>0</v>
      </c>
      <c r="AK87" s="224">
        <v>0</v>
      </c>
      <c r="AL87" s="224">
        <v>0</v>
      </c>
      <c r="AM87" s="224">
        <v>0</v>
      </c>
      <c r="AN87" s="224">
        <v>1</v>
      </c>
      <c r="AO87" s="224">
        <v>0</v>
      </c>
      <c r="AP87" s="224">
        <v>0</v>
      </c>
      <c r="AQ87" s="224">
        <v>0</v>
      </c>
      <c r="AR87" s="224">
        <v>0</v>
      </c>
      <c r="AS87" s="224">
        <v>0</v>
      </c>
      <c r="AT87" s="224">
        <v>0</v>
      </c>
      <c r="AU87" s="224">
        <v>0</v>
      </c>
      <c r="AV87" s="224">
        <v>0</v>
      </c>
      <c r="AW87" s="224">
        <v>0</v>
      </c>
      <c r="AX87" s="224">
        <v>0</v>
      </c>
      <c r="AY87" s="224">
        <v>0</v>
      </c>
      <c r="AZ87" s="224">
        <v>0</v>
      </c>
      <c r="BA87" s="224">
        <v>0</v>
      </c>
      <c r="BB87" s="224">
        <v>0</v>
      </c>
      <c r="BC87" s="224">
        <v>0</v>
      </c>
      <c r="BD87" s="224">
        <v>0</v>
      </c>
      <c r="BE87" s="224">
        <v>0</v>
      </c>
      <c r="BF87" s="224">
        <v>0</v>
      </c>
      <c r="BG87" s="224">
        <v>0</v>
      </c>
      <c r="BH87" s="224">
        <v>0</v>
      </c>
      <c r="BI87" s="224">
        <v>0</v>
      </c>
      <c r="BJ87" s="224">
        <v>0</v>
      </c>
      <c r="BK87" s="224">
        <v>0</v>
      </c>
      <c r="BL87" s="224">
        <v>0</v>
      </c>
      <c r="BM87" s="224">
        <v>0</v>
      </c>
      <c r="BN87" s="224">
        <v>0</v>
      </c>
      <c r="BO87" s="224">
        <v>0</v>
      </c>
      <c r="BP87" s="224">
        <v>0</v>
      </c>
      <c r="BQ87" s="224">
        <v>0</v>
      </c>
      <c r="BR87" s="224">
        <v>0</v>
      </c>
      <c r="BS87" s="224">
        <v>0</v>
      </c>
      <c r="BT87" s="224">
        <v>0</v>
      </c>
      <c r="BU87" s="224">
        <v>0</v>
      </c>
      <c r="BV87" s="224">
        <v>0</v>
      </c>
      <c r="BW87" s="224">
        <v>0</v>
      </c>
      <c r="BX87" s="224">
        <v>0</v>
      </c>
      <c r="BY87" s="224">
        <v>0</v>
      </c>
      <c r="BZ87" s="224">
        <v>0</v>
      </c>
      <c r="CA87" s="224">
        <v>0</v>
      </c>
      <c r="CB87" s="224">
        <v>0</v>
      </c>
      <c r="CC87" s="224">
        <v>0</v>
      </c>
      <c r="CD87" s="224">
        <v>0</v>
      </c>
      <c r="CE87" s="224">
        <v>0</v>
      </c>
      <c r="CF87" s="224">
        <v>0</v>
      </c>
      <c r="CG87" s="224">
        <v>0</v>
      </c>
      <c r="CH87" s="224">
        <v>0</v>
      </c>
      <c r="CI87" s="225">
        <v>3</v>
      </c>
      <c r="CJ87" s="272">
        <v>2.4983760555638835E-05</v>
      </c>
    </row>
    <row r="88" spans="1:88" ht="15">
      <c r="A88" s="259" t="s">
        <v>111</v>
      </c>
      <c r="B88" s="223">
        <v>0</v>
      </c>
      <c r="C88" s="224">
        <v>0</v>
      </c>
      <c r="D88" s="224">
        <v>0</v>
      </c>
      <c r="E88" s="224">
        <v>0</v>
      </c>
      <c r="F88" s="224">
        <v>0</v>
      </c>
      <c r="G88" s="224">
        <v>0</v>
      </c>
      <c r="H88" s="224">
        <v>0</v>
      </c>
      <c r="I88" s="224">
        <v>0</v>
      </c>
      <c r="J88" s="224">
        <v>0</v>
      </c>
      <c r="K88" s="224">
        <v>0</v>
      </c>
      <c r="L88" s="224">
        <v>0</v>
      </c>
      <c r="M88" s="224">
        <v>0</v>
      </c>
      <c r="N88" s="224">
        <v>0</v>
      </c>
      <c r="O88" s="224">
        <v>0</v>
      </c>
      <c r="P88" s="224">
        <v>0</v>
      </c>
      <c r="Q88" s="224">
        <v>0</v>
      </c>
      <c r="R88" s="224">
        <v>0</v>
      </c>
      <c r="S88" s="224">
        <v>0</v>
      </c>
      <c r="T88" s="224">
        <v>0</v>
      </c>
      <c r="U88" s="224">
        <v>0</v>
      </c>
      <c r="V88" s="224">
        <v>0</v>
      </c>
      <c r="W88" s="224">
        <v>0</v>
      </c>
      <c r="X88" s="224">
        <v>0</v>
      </c>
      <c r="Y88" s="224">
        <v>0</v>
      </c>
      <c r="Z88" s="224">
        <v>0</v>
      </c>
      <c r="AA88" s="224">
        <v>0</v>
      </c>
      <c r="AB88" s="224">
        <v>0</v>
      </c>
      <c r="AC88" s="224">
        <v>0</v>
      </c>
      <c r="AD88" s="224">
        <v>0</v>
      </c>
      <c r="AE88" s="224">
        <v>0</v>
      </c>
      <c r="AF88" s="224">
        <v>0</v>
      </c>
      <c r="AG88" s="224">
        <v>0</v>
      </c>
      <c r="AH88" s="224">
        <v>0</v>
      </c>
      <c r="AI88" s="224">
        <v>0</v>
      </c>
      <c r="AJ88" s="224">
        <v>0</v>
      </c>
      <c r="AK88" s="224">
        <v>0</v>
      </c>
      <c r="AL88" s="224">
        <v>0</v>
      </c>
      <c r="AM88" s="224">
        <v>0</v>
      </c>
      <c r="AN88" s="224">
        <v>0</v>
      </c>
      <c r="AO88" s="224">
        <v>0</v>
      </c>
      <c r="AP88" s="224">
        <v>0</v>
      </c>
      <c r="AQ88" s="224">
        <v>0</v>
      </c>
      <c r="AR88" s="224">
        <v>0</v>
      </c>
      <c r="AS88" s="224">
        <v>0</v>
      </c>
      <c r="AT88" s="224">
        <v>0</v>
      </c>
      <c r="AU88" s="224">
        <v>0</v>
      </c>
      <c r="AV88" s="224">
        <v>0</v>
      </c>
      <c r="AW88" s="224">
        <v>0</v>
      </c>
      <c r="AX88" s="224">
        <v>0</v>
      </c>
      <c r="AY88" s="224">
        <v>0</v>
      </c>
      <c r="AZ88" s="224">
        <v>0</v>
      </c>
      <c r="BA88" s="224">
        <v>0</v>
      </c>
      <c r="BB88" s="224">
        <v>0</v>
      </c>
      <c r="BC88" s="224">
        <v>10</v>
      </c>
      <c r="BD88" s="224">
        <v>1</v>
      </c>
      <c r="BE88" s="224">
        <v>0</v>
      </c>
      <c r="BF88" s="224">
        <v>0</v>
      </c>
      <c r="BG88" s="224">
        <v>0</v>
      </c>
      <c r="BH88" s="224">
        <v>0</v>
      </c>
      <c r="BI88" s="224">
        <v>0</v>
      </c>
      <c r="BJ88" s="224">
        <v>0</v>
      </c>
      <c r="BK88" s="224">
        <v>0</v>
      </c>
      <c r="BL88" s="224">
        <v>0</v>
      </c>
      <c r="BM88" s="224">
        <v>0</v>
      </c>
      <c r="BN88" s="224">
        <v>0</v>
      </c>
      <c r="BO88" s="224">
        <v>0</v>
      </c>
      <c r="BP88" s="224">
        <v>0</v>
      </c>
      <c r="BQ88" s="224">
        <v>0</v>
      </c>
      <c r="BR88" s="224">
        <v>0</v>
      </c>
      <c r="BS88" s="224">
        <v>0</v>
      </c>
      <c r="BT88" s="224">
        <v>5</v>
      </c>
      <c r="BU88" s="224">
        <v>0</v>
      </c>
      <c r="BV88" s="224">
        <v>0</v>
      </c>
      <c r="BW88" s="224">
        <v>0</v>
      </c>
      <c r="BX88" s="224">
        <v>0</v>
      </c>
      <c r="BY88" s="224">
        <v>0</v>
      </c>
      <c r="BZ88" s="224">
        <v>0</v>
      </c>
      <c r="CA88" s="224">
        <v>0</v>
      </c>
      <c r="CB88" s="224">
        <v>0</v>
      </c>
      <c r="CC88" s="224">
        <v>0</v>
      </c>
      <c r="CD88" s="224">
        <v>0</v>
      </c>
      <c r="CE88" s="224">
        <v>0</v>
      </c>
      <c r="CF88" s="224">
        <v>0</v>
      </c>
      <c r="CG88" s="224">
        <v>0</v>
      </c>
      <c r="CH88" s="224">
        <v>0</v>
      </c>
      <c r="CI88" s="225">
        <v>16</v>
      </c>
      <c r="CJ88" s="272">
        <v>0.0001332467229634071</v>
      </c>
    </row>
    <row r="89" spans="1:88" ht="15">
      <c r="A89" s="259" t="s">
        <v>112</v>
      </c>
      <c r="B89" s="223">
        <v>0</v>
      </c>
      <c r="C89" s="224">
        <v>0</v>
      </c>
      <c r="D89" s="224">
        <v>0</v>
      </c>
      <c r="E89" s="224">
        <v>0</v>
      </c>
      <c r="F89" s="224">
        <v>0</v>
      </c>
      <c r="G89" s="224">
        <v>0</v>
      </c>
      <c r="H89" s="224">
        <v>0</v>
      </c>
      <c r="I89" s="224">
        <v>0</v>
      </c>
      <c r="J89" s="224">
        <v>0</v>
      </c>
      <c r="K89" s="224">
        <v>0</v>
      </c>
      <c r="L89" s="224">
        <v>0</v>
      </c>
      <c r="M89" s="224">
        <v>0</v>
      </c>
      <c r="N89" s="224">
        <v>0</v>
      </c>
      <c r="O89" s="224">
        <v>0</v>
      </c>
      <c r="P89" s="224">
        <v>0</v>
      </c>
      <c r="Q89" s="224">
        <v>0</v>
      </c>
      <c r="R89" s="224">
        <v>0</v>
      </c>
      <c r="S89" s="224">
        <v>0</v>
      </c>
      <c r="T89" s="224">
        <v>0</v>
      </c>
      <c r="U89" s="224">
        <v>0</v>
      </c>
      <c r="V89" s="224">
        <v>0</v>
      </c>
      <c r="W89" s="224">
        <v>0</v>
      </c>
      <c r="X89" s="224">
        <v>0</v>
      </c>
      <c r="Y89" s="224">
        <v>0</v>
      </c>
      <c r="Z89" s="224">
        <v>0</v>
      </c>
      <c r="AA89" s="224">
        <v>0</v>
      </c>
      <c r="AB89" s="224">
        <v>0</v>
      </c>
      <c r="AC89" s="224">
        <v>0</v>
      </c>
      <c r="AD89" s="224">
        <v>0</v>
      </c>
      <c r="AE89" s="224">
        <v>268</v>
      </c>
      <c r="AF89" s="224">
        <v>0</v>
      </c>
      <c r="AG89" s="224">
        <v>0</v>
      </c>
      <c r="AH89" s="224">
        <v>0</v>
      </c>
      <c r="AI89" s="224">
        <v>0</v>
      </c>
      <c r="AJ89" s="224">
        <v>0</v>
      </c>
      <c r="AK89" s="224">
        <v>0</v>
      </c>
      <c r="AL89" s="224">
        <v>0</v>
      </c>
      <c r="AM89" s="224">
        <v>0</v>
      </c>
      <c r="AN89" s="224">
        <v>0</v>
      </c>
      <c r="AO89" s="224">
        <v>0</v>
      </c>
      <c r="AP89" s="224">
        <v>0</v>
      </c>
      <c r="AQ89" s="224">
        <v>0</v>
      </c>
      <c r="AR89" s="224">
        <v>0</v>
      </c>
      <c r="AS89" s="224">
        <v>1</v>
      </c>
      <c r="AT89" s="224">
        <v>0</v>
      </c>
      <c r="AU89" s="224">
        <v>0</v>
      </c>
      <c r="AV89" s="224">
        <v>0</v>
      </c>
      <c r="AW89" s="224">
        <v>0</v>
      </c>
      <c r="AX89" s="224">
        <v>0</v>
      </c>
      <c r="AY89" s="224">
        <v>0</v>
      </c>
      <c r="AZ89" s="224">
        <v>0</v>
      </c>
      <c r="BA89" s="224">
        <v>0</v>
      </c>
      <c r="BB89" s="224">
        <v>0</v>
      </c>
      <c r="BC89" s="224">
        <v>0</v>
      </c>
      <c r="BD89" s="224">
        <v>0</v>
      </c>
      <c r="BE89" s="224">
        <v>0</v>
      </c>
      <c r="BF89" s="224">
        <v>0</v>
      </c>
      <c r="BG89" s="224">
        <v>0</v>
      </c>
      <c r="BH89" s="224">
        <v>1</v>
      </c>
      <c r="BI89" s="224">
        <v>2</v>
      </c>
      <c r="BJ89" s="224">
        <v>0</v>
      </c>
      <c r="BK89" s="224">
        <v>0</v>
      </c>
      <c r="BL89" s="224">
        <v>0</v>
      </c>
      <c r="BM89" s="224">
        <v>0</v>
      </c>
      <c r="BN89" s="224">
        <v>0</v>
      </c>
      <c r="BO89" s="224">
        <v>0</v>
      </c>
      <c r="BP89" s="224">
        <v>0</v>
      </c>
      <c r="BQ89" s="224">
        <v>0</v>
      </c>
      <c r="BR89" s="224">
        <v>0</v>
      </c>
      <c r="BS89" s="224">
        <v>0</v>
      </c>
      <c r="BT89" s="224">
        <v>0</v>
      </c>
      <c r="BU89" s="224">
        <v>0</v>
      </c>
      <c r="BV89" s="224">
        <v>0</v>
      </c>
      <c r="BW89" s="224">
        <v>0</v>
      </c>
      <c r="BX89" s="224">
        <v>0</v>
      </c>
      <c r="BY89" s="224">
        <v>0</v>
      </c>
      <c r="BZ89" s="224">
        <v>0</v>
      </c>
      <c r="CA89" s="224">
        <v>0</v>
      </c>
      <c r="CB89" s="224">
        <v>0</v>
      </c>
      <c r="CC89" s="224">
        <v>0</v>
      </c>
      <c r="CD89" s="224">
        <v>0</v>
      </c>
      <c r="CE89" s="224">
        <v>0</v>
      </c>
      <c r="CF89" s="224">
        <v>0</v>
      </c>
      <c r="CG89" s="224">
        <v>0</v>
      </c>
      <c r="CH89" s="224">
        <v>0</v>
      </c>
      <c r="CI89" s="225">
        <v>272</v>
      </c>
      <c r="CJ89" s="272">
        <v>0.002265194290377921</v>
      </c>
    </row>
    <row r="90" spans="1:88" ht="15">
      <c r="A90" s="259" t="s">
        <v>113</v>
      </c>
      <c r="B90" s="223">
        <v>0</v>
      </c>
      <c r="C90" s="224">
        <v>0</v>
      </c>
      <c r="D90" s="224">
        <v>0</v>
      </c>
      <c r="E90" s="224">
        <v>0</v>
      </c>
      <c r="F90" s="224">
        <v>0</v>
      </c>
      <c r="G90" s="224">
        <v>0</v>
      </c>
      <c r="H90" s="224">
        <v>0</v>
      </c>
      <c r="I90" s="224">
        <v>0</v>
      </c>
      <c r="J90" s="224">
        <v>0</v>
      </c>
      <c r="K90" s="224">
        <v>0</v>
      </c>
      <c r="L90" s="224">
        <v>0</v>
      </c>
      <c r="M90" s="224">
        <v>0</v>
      </c>
      <c r="N90" s="224">
        <v>0</v>
      </c>
      <c r="O90" s="224">
        <v>0</v>
      </c>
      <c r="P90" s="224">
        <v>0</v>
      </c>
      <c r="Q90" s="224">
        <v>0</v>
      </c>
      <c r="R90" s="224">
        <v>0</v>
      </c>
      <c r="S90" s="224">
        <v>0</v>
      </c>
      <c r="T90" s="224">
        <v>0</v>
      </c>
      <c r="U90" s="224">
        <v>0</v>
      </c>
      <c r="V90" s="224">
        <v>0</v>
      </c>
      <c r="W90" s="224">
        <v>0</v>
      </c>
      <c r="X90" s="224">
        <v>0</v>
      </c>
      <c r="Y90" s="224">
        <v>0</v>
      </c>
      <c r="Z90" s="224">
        <v>0</v>
      </c>
      <c r="AA90" s="224">
        <v>0</v>
      </c>
      <c r="AB90" s="224">
        <v>0</v>
      </c>
      <c r="AC90" s="224">
        <v>0</v>
      </c>
      <c r="AD90" s="224">
        <v>0</v>
      </c>
      <c r="AE90" s="224">
        <v>0</v>
      </c>
      <c r="AF90" s="224">
        <v>0</v>
      </c>
      <c r="AG90" s="224">
        <v>0</v>
      </c>
      <c r="AH90" s="224">
        <v>0</v>
      </c>
      <c r="AI90" s="224">
        <v>0</v>
      </c>
      <c r="AJ90" s="224">
        <v>0</v>
      </c>
      <c r="AK90" s="224">
        <v>0</v>
      </c>
      <c r="AL90" s="224">
        <v>1</v>
      </c>
      <c r="AM90" s="224">
        <v>0</v>
      </c>
      <c r="AN90" s="224">
        <v>0</v>
      </c>
      <c r="AO90" s="224">
        <v>0</v>
      </c>
      <c r="AP90" s="224">
        <v>0</v>
      </c>
      <c r="AQ90" s="224">
        <v>0</v>
      </c>
      <c r="AR90" s="224">
        <v>0</v>
      </c>
      <c r="AS90" s="224">
        <v>0</v>
      </c>
      <c r="AT90" s="224">
        <v>0</v>
      </c>
      <c r="AU90" s="224">
        <v>0</v>
      </c>
      <c r="AV90" s="224">
        <v>0</v>
      </c>
      <c r="AW90" s="224">
        <v>0</v>
      </c>
      <c r="AX90" s="224">
        <v>0</v>
      </c>
      <c r="AY90" s="224">
        <v>0</v>
      </c>
      <c r="AZ90" s="224">
        <v>0</v>
      </c>
      <c r="BA90" s="224">
        <v>0</v>
      </c>
      <c r="BB90" s="224">
        <v>0</v>
      </c>
      <c r="BC90" s="224">
        <v>0</v>
      </c>
      <c r="BD90" s="224">
        <v>0</v>
      </c>
      <c r="BE90" s="224">
        <v>0</v>
      </c>
      <c r="BF90" s="224">
        <v>0</v>
      </c>
      <c r="BG90" s="224">
        <v>0</v>
      </c>
      <c r="BH90" s="224">
        <v>0</v>
      </c>
      <c r="BI90" s="224">
        <v>0</v>
      </c>
      <c r="BJ90" s="224">
        <v>0</v>
      </c>
      <c r="BK90" s="224">
        <v>0</v>
      </c>
      <c r="BL90" s="224">
        <v>0</v>
      </c>
      <c r="BM90" s="224">
        <v>0</v>
      </c>
      <c r="BN90" s="224">
        <v>0</v>
      </c>
      <c r="BO90" s="224">
        <v>0</v>
      </c>
      <c r="BP90" s="224">
        <v>0</v>
      </c>
      <c r="BQ90" s="224">
        <v>0</v>
      </c>
      <c r="BR90" s="224">
        <v>5</v>
      </c>
      <c r="BS90" s="224">
        <v>0</v>
      </c>
      <c r="BT90" s="224">
        <v>0</v>
      </c>
      <c r="BU90" s="224">
        <v>0</v>
      </c>
      <c r="BV90" s="224">
        <v>0</v>
      </c>
      <c r="BW90" s="224">
        <v>24</v>
      </c>
      <c r="BX90" s="224">
        <v>2825</v>
      </c>
      <c r="BY90" s="224">
        <v>0</v>
      </c>
      <c r="BZ90" s="224">
        <v>0</v>
      </c>
      <c r="CA90" s="224">
        <v>0</v>
      </c>
      <c r="CB90" s="224">
        <v>0</v>
      </c>
      <c r="CC90" s="224">
        <v>0</v>
      </c>
      <c r="CD90" s="224">
        <v>0</v>
      </c>
      <c r="CE90" s="224">
        <v>0</v>
      </c>
      <c r="CF90" s="224">
        <v>0</v>
      </c>
      <c r="CG90" s="224">
        <v>0</v>
      </c>
      <c r="CH90" s="224">
        <v>0</v>
      </c>
      <c r="CI90" s="225">
        <v>2855</v>
      </c>
      <c r="CJ90" s="272">
        <v>0.023776212128782958</v>
      </c>
    </row>
    <row r="91" spans="1:88" ht="15">
      <c r="A91" s="259" t="s">
        <v>114</v>
      </c>
      <c r="B91" s="223">
        <v>0</v>
      </c>
      <c r="C91" s="224">
        <v>0</v>
      </c>
      <c r="D91" s="224">
        <v>0</v>
      </c>
      <c r="E91" s="224">
        <v>0</v>
      </c>
      <c r="F91" s="224">
        <v>0</v>
      </c>
      <c r="G91" s="224">
        <v>0</v>
      </c>
      <c r="H91" s="224">
        <v>0</v>
      </c>
      <c r="I91" s="224">
        <v>0</v>
      </c>
      <c r="J91" s="224">
        <v>0</v>
      </c>
      <c r="K91" s="224">
        <v>0</v>
      </c>
      <c r="L91" s="224">
        <v>0</v>
      </c>
      <c r="M91" s="224">
        <v>0</v>
      </c>
      <c r="N91" s="224">
        <v>0</v>
      </c>
      <c r="O91" s="224">
        <v>0</v>
      </c>
      <c r="P91" s="224">
        <v>0</v>
      </c>
      <c r="Q91" s="224">
        <v>0</v>
      </c>
      <c r="R91" s="224">
        <v>0</v>
      </c>
      <c r="S91" s="224">
        <v>0</v>
      </c>
      <c r="T91" s="224">
        <v>0</v>
      </c>
      <c r="U91" s="224">
        <v>0</v>
      </c>
      <c r="V91" s="224">
        <v>0</v>
      </c>
      <c r="W91" s="224">
        <v>0</v>
      </c>
      <c r="X91" s="224">
        <v>0</v>
      </c>
      <c r="Y91" s="224">
        <v>0</v>
      </c>
      <c r="Z91" s="224">
        <v>0</v>
      </c>
      <c r="AA91" s="224">
        <v>0</v>
      </c>
      <c r="AB91" s="224">
        <v>0</v>
      </c>
      <c r="AC91" s="224">
        <v>0</v>
      </c>
      <c r="AD91" s="224">
        <v>0</v>
      </c>
      <c r="AE91" s="224">
        <v>0</v>
      </c>
      <c r="AF91" s="224">
        <v>0</v>
      </c>
      <c r="AG91" s="224">
        <v>0</v>
      </c>
      <c r="AH91" s="224">
        <v>0</v>
      </c>
      <c r="AI91" s="224">
        <v>0</v>
      </c>
      <c r="AJ91" s="224">
        <v>0</v>
      </c>
      <c r="AK91" s="224">
        <v>0</v>
      </c>
      <c r="AL91" s="224">
        <v>0</v>
      </c>
      <c r="AM91" s="224">
        <v>0</v>
      </c>
      <c r="AN91" s="224">
        <v>0</v>
      </c>
      <c r="AO91" s="224">
        <v>0</v>
      </c>
      <c r="AP91" s="224">
        <v>957</v>
      </c>
      <c r="AQ91" s="224">
        <v>0</v>
      </c>
      <c r="AR91" s="224">
        <v>0</v>
      </c>
      <c r="AS91" s="224">
        <v>0</v>
      </c>
      <c r="AT91" s="224">
        <v>0</v>
      </c>
      <c r="AU91" s="224">
        <v>0</v>
      </c>
      <c r="AV91" s="224">
        <v>0</v>
      </c>
      <c r="AW91" s="224">
        <v>0</v>
      </c>
      <c r="AX91" s="224">
        <v>0</v>
      </c>
      <c r="AY91" s="224">
        <v>0</v>
      </c>
      <c r="AZ91" s="224">
        <v>0</v>
      </c>
      <c r="BA91" s="224">
        <v>0</v>
      </c>
      <c r="BB91" s="224">
        <v>0</v>
      </c>
      <c r="BC91" s="224">
        <v>0</v>
      </c>
      <c r="BD91" s="224">
        <v>0</v>
      </c>
      <c r="BE91" s="224">
        <v>0</v>
      </c>
      <c r="BF91" s="224">
        <v>0</v>
      </c>
      <c r="BG91" s="224">
        <v>0</v>
      </c>
      <c r="BH91" s="224">
        <v>0</v>
      </c>
      <c r="BI91" s="224">
        <v>0</v>
      </c>
      <c r="BJ91" s="224">
        <v>0</v>
      </c>
      <c r="BK91" s="224">
        <v>0</v>
      </c>
      <c r="BL91" s="224">
        <v>0</v>
      </c>
      <c r="BM91" s="224">
        <v>0</v>
      </c>
      <c r="BN91" s="224">
        <v>0</v>
      </c>
      <c r="BO91" s="224">
        <v>0</v>
      </c>
      <c r="BP91" s="224">
        <v>0</v>
      </c>
      <c r="BQ91" s="224">
        <v>0</v>
      </c>
      <c r="BR91" s="224">
        <v>0</v>
      </c>
      <c r="BS91" s="224">
        <v>0</v>
      </c>
      <c r="BT91" s="224">
        <v>0</v>
      </c>
      <c r="BU91" s="224">
        <v>0</v>
      </c>
      <c r="BV91" s="224">
        <v>0</v>
      </c>
      <c r="BW91" s="224">
        <v>0</v>
      </c>
      <c r="BX91" s="224">
        <v>0</v>
      </c>
      <c r="BY91" s="224">
        <v>0</v>
      </c>
      <c r="BZ91" s="224">
        <v>0</v>
      </c>
      <c r="CA91" s="224">
        <v>0</v>
      </c>
      <c r="CB91" s="224">
        <v>0</v>
      </c>
      <c r="CC91" s="224">
        <v>0</v>
      </c>
      <c r="CD91" s="224">
        <v>0</v>
      </c>
      <c r="CE91" s="224">
        <v>0</v>
      </c>
      <c r="CF91" s="224">
        <v>0</v>
      </c>
      <c r="CG91" s="224">
        <v>0</v>
      </c>
      <c r="CH91" s="224">
        <v>0</v>
      </c>
      <c r="CI91" s="225">
        <v>957</v>
      </c>
      <c r="CJ91" s="272">
        <v>0.007969819617248788</v>
      </c>
    </row>
    <row r="92" spans="1:88" ht="15">
      <c r="A92" s="259" t="s">
        <v>115</v>
      </c>
      <c r="B92" s="223">
        <v>0</v>
      </c>
      <c r="C92" s="224">
        <v>0</v>
      </c>
      <c r="D92" s="224">
        <v>0</v>
      </c>
      <c r="E92" s="224">
        <v>0</v>
      </c>
      <c r="F92" s="224">
        <v>0</v>
      </c>
      <c r="G92" s="224">
        <v>0</v>
      </c>
      <c r="H92" s="224">
        <v>0</v>
      </c>
      <c r="I92" s="224">
        <v>0</v>
      </c>
      <c r="J92" s="224">
        <v>0</v>
      </c>
      <c r="K92" s="224">
        <v>0</v>
      </c>
      <c r="L92" s="224">
        <v>0</v>
      </c>
      <c r="M92" s="224">
        <v>0</v>
      </c>
      <c r="N92" s="224">
        <v>0</v>
      </c>
      <c r="O92" s="224">
        <v>0</v>
      </c>
      <c r="P92" s="224">
        <v>0</v>
      </c>
      <c r="Q92" s="224">
        <v>0</v>
      </c>
      <c r="R92" s="224">
        <v>0</v>
      </c>
      <c r="S92" s="224">
        <v>0</v>
      </c>
      <c r="T92" s="224">
        <v>0</v>
      </c>
      <c r="U92" s="224">
        <v>0</v>
      </c>
      <c r="V92" s="224">
        <v>0</v>
      </c>
      <c r="W92" s="224">
        <v>0</v>
      </c>
      <c r="X92" s="224">
        <v>0</v>
      </c>
      <c r="Y92" s="224">
        <v>0</v>
      </c>
      <c r="Z92" s="224">
        <v>0</v>
      </c>
      <c r="AA92" s="224">
        <v>0</v>
      </c>
      <c r="AB92" s="224">
        <v>0</v>
      </c>
      <c r="AC92" s="224">
        <v>0</v>
      </c>
      <c r="AD92" s="224">
        <v>0</v>
      </c>
      <c r="AE92" s="224">
        <v>0</v>
      </c>
      <c r="AF92" s="224">
        <v>0</v>
      </c>
      <c r="AG92" s="224">
        <v>0</v>
      </c>
      <c r="AH92" s="224">
        <v>0</v>
      </c>
      <c r="AI92" s="224">
        <v>0</v>
      </c>
      <c r="AJ92" s="224">
        <v>0</v>
      </c>
      <c r="AK92" s="224">
        <v>0</v>
      </c>
      <c r="AL92" s="224">
        <v>0</v>
      </c>
      <c r="AM92" s="224">
        <v>0</v>
      </c>
      <c r="AN92" s="224">
        <v>0</v>
      </c>
      <c r="AO92" s="224">
        <v>3</v>
      </c>
      <c r="AP92" s="224">
        <v>0</v>
      </c>
      <c r="AQ92" s="224">
        <v>1</v>
      </c>
      <c r="AR92" s="224">
        <v>0</v>
      </c>
      <c r="AS92" s="224">
        <v>0</v>
      </c>
      <c r="AT92" s="224">
        <v>0</v>
      </c>
      <c r="AU92" s="224">
        <v>5</v>
      </c>
      <c r="AV92" s="224">
        <v>12</v>
      </c>
      <c r="AW92" s="224">
        <v>0</v>
      </c>
      <c r="AX92" s="224">
        <v>3</v>
      </c>
      <c r="AY92" s="224">
        <v>5</v>
      </c>
      <c r="AZ92" s="224">
        <v>0</v>
      </c>
      <c r="BA92" s="224">
        <v>0</v>
      </c>
      <c r="BB92" s="224">
        <v>1</v>
      </c>
      <c r="BC92" s="224">
        <v>0</v>
      </c>
      <c r="BD92" s="224">
        <v>0</v>
      </c>
      <c r="BE92" s="224">
        <v>0</v>
      </c>
      <c r="BF92" s="224">
        <v>0</v>
      </c>
      <c r="BG92" s="224">
        <v>0</v>
      </c>
      <c r="BH92" s="224">
        <v>0</v>
      </c>
      <c r="BI92" s="224">
        <v>0</v>
      </c>
      <c r="BJ92" s="224">
        <v>6</v>
      </c>
      <c r="BK92" s="224">
        <v>0</v>
      </c>
      <c r="BL92" s="224">
        <v>2</v>
      </c>
      <c r="BM92" s="224">
        <v>1</v>
      </c>
      <c r="BN92" s="224">
        <v>0</v>
      </c>
      <c r="BO92" s="224">
        <v>1</v>
      </c>
      <c r="BP92" s="224">
        <v>19</v>
      </c>
      <c r="BQ92" s="224">
        <v>0</v>
      </c>
      <c r="BR92" s="224">
        <v>2</v>
      </c>
      <c r="BS92" s="224">
        <v>3</v>
      </c>
      <c r="BT92" s="224">
        <v>2</v>
      </c>
      <c r="BU92" s="224">
        <v>177</v>
      </c>
      <c r="BV92" s="224">
        <v>0</v>
      </c>
      <c r="BW92" s="224">
        <v>6</v>
      </c>
      <c r="BX92" s="224">
        <v>259</v>
      </c>
      <c r="BY92" s="224">
        <v>53</v>
      </c>
      <c r="BZ92" s="224">
        <v>118</v>
      </c>
      <c r="CA92" s="224">
        <v>0</v>
      </c>
      <c r="CB92" s="224">
        <v>90</v>
      </c>
      <c r="CC92" s="224">
        <v>211</v>
      </c>
      <c r="CD92" s="224">
        <v>0</v>
      </c>
      <c r="CE92" s="224">
        <v>4</v>
      </c>
      <c r="CF92" s="224">
        <v>0</v>
      </c>
      <c r="CG92" s="224">
        <v>0</v>
      </c>
      <c r="CH92" s="224">
        <v>0</v>
      </c>
      <c r="CI92" s="225">
        <v>984</v>
      </c>
      <c r="CJ92" s="272">
        <v>0.008194673462249539</v>
      </c>
    </row>
    <row r="93" spans="1:88" ht="15">
      <c r="A93" s="259" t="s">
        <v>116</v>
      </c>
      <c r="B93" s="223">
        <v>1</v>
      </c>
      <c r="C93" s="224">
        <v>0</v>
      </c>
      <c r="D93" s="224">
        <v>0</v>
      </c>
      <c r="E93" s="224">
        <v>0</v>
      </c>
      <c r="F93" s="224">
        <v>0</v>
      </c>
      <c r="G93" s="224">
        <v>0</v>
      </c>
      <c r="H93" s="224">
        <v>0</v>
      </c>
      <c r="I93" s="224">
        <v>0</v>
      </c>
      <c r="J93" s="224">
        <v>0</v>
      </c>
      <c r="K93" s="224">
        <v>0</v>
      </c>
      <c r="L93" s="224">
        <v>0</v>
      </c>
      <c r="M93" s="224">
        <v>0</v>
      </c>
      <c r="N93" s="224">
        <v>0</v>
      </c>
      <c r="O93" s="224">
        <v>0</v>
      </c>
      <c r="P93" s="224">
        <v>0</v>
      </c>
      <c r="Q93" s="224">
        <v>0</v>
      </c>
      <c r="R93" s="224">
        <v>11</v>
      </c>
      <c r="S93" s="224">
        <v>0</v>
      </c>
      <c r="T93" s="224">
        <v>0</v>
      </c>
      <c r="U93" s="224">
        <v>0</v>
      </c>
      <c r="V93" s="224">
        <v>0</v>
      </c>
      <c r="W93" s="224">
        <v>0</v>
      </c>
      <c r="X93" s="224">
        <v>0</v>
      </c>
      <c r="Y93" s="224">
        <v>0</v>
      </c>
      <c r="Z93" s="224">
        <v>0</v>
      </c>
      <c r="AA93" s="224">
        <v>0</v>
      </c>
      <c r="AB93" s="224">
        <v>0</v>
      </c>
      <c r="AC93" s="224">
        <v>10</v>
      </c>
      <c r="AD93" s="224">
        <v>0</v>
      </c>
      <c r="AE93" s="224">
        <v>0</v>
      </c>
      <c r="AF93" s="224">
        <v>0</v>
      </c>
      <c r="AG93" s="224">
        <v>0</v>
      </c>
      <c r="AH93" s="224">
        <v>0</v>
      </c>
      <c r="AI93" s="224">
        <v>0</v>
      </c>
      <c r="AJ93" s="224">
        <v>0</v>
      </c>
      <c r="AK93" s="224">
        <v>0</v>
      </c>
      <c r="AL93" s="224">
        <v>1</v>
      </c>
      <c r="AM93" s="224">
        <v>0</v>
      </c>
      <c r="AN93" s="224">
        <v>0</v>
      </c>
      <c r="AO93" s="224">
        <v>6</v>
      </c>
      <c r="AP93" s="224">
        <v>9</v>
      </c>
      <c r="AQ93" s="224">
        <v>0</v>
      </c>
      <c r="AR93" s="224">
        <v>0</v>
      </c>
      <c r="AS93" s="224">
        <v>0</v>
      </c>
      <c r="AT93" s="224">
        <v>0</v>
      </c>
      <c r="AU93" s="224">
        <v>2</v>
      </c>
      <c r="AV93" s="224">
        <v>0</v>
      </c>
      <c r="AW93" s="224">
        <v>0</v>
      </c>
      <c r="AX93" s="224">
        <v>0</v>
      </c>
      <c r="AY93" s="224">
        <v>0</v>
      </c>
      <c r="AZ93" s="224">
        <v>0</v>
      </c>
      <c r="BA93" s="224">
        <v>0</v>
      </c>
      <c r="BB93" s="224">
        <v>0</v>
      </c>
      <c r="BC93" s="224">
        <v>0</v>
      </c>
      <c r="BD93" s="224">
        <v>0</v>
      </c>
      <c r="BE93" s="224">
        <v>0</v>
      </c>
      <c r="BF93" s="224">
        <v>0</v>
      </c>
      <c r="BG93" s="224">
        <v>0</v>
      </c>
      <c r="BH93" s="224">
        <v>0</v>
      </c>
      <c r="BI93" s="224">
        <v>0</v>
      </c>
      <c r="BJ93" s="224">
        <v>2</v>
      </c>
      <c r="BK93" s="224">
        <v>0</v>
      </c>
      <c r="BL93" s="224">
        <v>0</v>
      </c>
      <c r="BM93" s="224">
        <v>0</v>
      </c>
      <c r="BN93" s="224">
        <v>0</v>
      </c>
      <c r="BO93" s="224">
        <v>32</v>
      </c>
      <c r="BP93" s="224">
        <v>0</v>
      </c>
      <c r="BQ93" s="224">
        <v>0</v>
      </c>
      <c r="BR93" s="224">
        <v>0</v>
      </c>
      <c r="BS93" s="224">
        <v>6</v>
      </c>
      <c r="BT93" s="224">
        <v>0</v>
      </c>
      <c r="BU93" s="224">
        <v>3</v>
      </c>
      <c r="BV93" s="224">
        <v>9305</v>
      </c>
      <c r="BW93" s="224">
        <v>2785</v>
      </c>
      <c r="BX93" s="224">
        <v>158</v>
      </c>
      <c r="BY93" s="224">
        <v>0</v>
      </c>
      <c r="BZ93" s="224">
        <v>0</v>
      </c>
      <c r="CA93" s="224">
        <v>0</v>
      </c>
      <c r="CB93" s="224">
        <v>0</v>
      </c>
      <c r="CC93" s="224">
        <v>21</v>
      </c>
      <c r="CD93" s="224">
        <v>0</v>
      </c>
      <c r="CE93" s="224">
        <v>2</v>
      </c>
      <c r="CF93" s="224">
        <v>0</v>
      </c>
      <c r="CG93" s="224">
        <v>0</v>
      </c>
      <c r="CH93" s="224">
        <v>0</v>
      </c>
      <c r="CI93" s="225">
        <v>12354</v>
      </c>
      <c r="CJ93" s="272">
        <v>0.10288312596812073</v>
      </c>
    </row>
    <row r="94" spans="1:88" ht="15">
      <c r="A94" s="259" t="s">
        <v>117</v>
      </c>
      <c r="B94" s="223">
        <v>0</v>
      </c>
      <c r="C94" s="224">
        <v>0</v>
      </c>
      <c r="D94" s="224">
        <v>0</v>
      </c>
      <c r="E94" s="224">
        <v>0</v>
      </c>
      <c r="F94" s="224">
        <v>0</v>
      </c>
      <c r="G94" s="224">
        <v>0</v>
      </c>
      <c r="H94" s="224">
        <v>0</v>
      </c>
      <c r="I94" s="224">
        <v>0</v>
      </c>
      <c r="J94" s="224">
        <v>0</v>
      </c>
      <c r="K94" s="224">
        <v>0</v>
      </c>
      <c r="L94" s="224">
        <v>0</v>
      </c>
      <c r="M94" s="224">
        <v>0</v>
      </c>
      <c r="N94" s="224">
        <v>0</v>
      </c>
      <c r="O94" s="224">
        <v>0</v>
      </c>
      <c r="P94" s="224">
        <v>0</v>
      </c>
      <c r="Q94" s="224">
        <v>0</v>
      </c>
      <c r="R94" s="224">
        <v>0</v>
      </c>
      <c r="S94" s="224">
        <v>0</v>
      </c>
      <c r="T94" s="224">
        <v>0</v>
      </c>
      <c r="U94" s="224">
        <v>0</v>
      </c>
      <c r="V94" s="224">
        <v>0</v>
      </c>
      <c r="W94" s="224">
        <v>0</v>
      </c>
      <c r="X94" s="224">
        <v>0</v>
      </c>
      <c r="Y94" s="224">
        <v>0</v>
      </c>
      <c r="Z94" s="224">
        <v>0</v>
      </c>
      <c r="AA94" s="224">
        <v>0</v>
      </c>
      <c r="AB94" s="224">
        <v>0</v>
      </c>
      <c r="AC94" s="224">
        <v>0</v>
      </c>
      <c r="AD94" s="224">
        <v>0</v>
      </c>
      <c r="AE94" s="224">
        <v>0</v>
      </c>
      <c r="AF94" s="224">
        <v>0</v>
      </c>
      <c r="AG94" s="224">
        <v>0</v>
      </c>
      <c r="AH94" s="224">
        <v>0</v>
      </c>
      <c r="AI94" s="224">
        <v>0</v>
      </c>
      <c r="AJ94" s="224">
        <v>0</v>
      </c>
      <c r="AK94" s="224">
        <v>0</v>
      </c>
      <c r="AL94" s="224">
        <v>0</v>
      </c>
      <c r="AM94" s="224">
        <v>0</v>
      </c>
      <c r="AN94" s="224">
        <v>0</v>
      </c>
      <c r="AO94" s="224">
        <v>0</v>
      </c>
      <c r="AP94" s="224">
        <v>0</v>
      </c>
      <c r="AQ94" s="224">
        <v>0</v>
      </c>
      <c r="AR94" s="224">
        <v>0</v>
      </c>
      <c r="AS94" s="224">
        <v>0</v>
      </c>
      <c r="AT94" s="224">
        <v>0</v>
      </c>
      <c r="AU94" s="224">
        <v>0</v>
      </c>
      <c r="AV94" s="224">
        <v>0</v>
      </c>
      <c r="AW94" s="224">
        <v>0</v>
      </c>
      <c r="AX94" s="224">
        <v>0</v>
      </c>
      <c r="AY94" s="224">
        <v>0</v>
      </c>
      <c r="AZ94" s="224">
        <v>0</v>
      </c>
      <c r="BA94" s="224">
        <v>0</v>
      </c>
      <c r="BB94" s="224">
        <v>0</v>
      </c>
      <c r="BC94" s="224">
        <v>0</v>
      </c>
      <c r="BD94" s="224">
        <v>0</v>
      </c>
      <c r="BE94" s="224">
        <v>0</v>
      </c>
      <c r="BF94" s="224">
        <v>0</v>
      </c>
      <c r="BG94" s="224">
        <v>0</v>
      </c>
      <c r="BH94" s="224">
        <v>0</v>
      </c>
      <c r="BI94" s="224">
        <v>0</v>
      </c>
      <c r="BJ94" s="224">
        <v>0</v>
      </c>
      <c r="BK94" s="224">
        <v>0</v>
      </c>
      <c r="BL94" s="224">
        <v>0</v>
      </c>
      <c r="BM94" s="224">
        <v>0</v>
      </c>
      <c r="BN94" s="224">
        <v>0</v>
      </c>
      <c r="BO94" s="224">
        <v>0</v>
      </c>
      <c r="BP94" s="224">
        <v>0</v>
      </c>
      <c r="BQ94" s="224">
        <v>0</v>
      </c>
      <c r="BR94" s="224">
        <v>0</v>
      </c>
      <c r="BS94" s="224">
        <v>0</v>
      </c>
      <c r="BT94" s="224">
        <v>0</v>
      </c>
      <c r="BU94" s="224">
        <v>5</v>
      </c>
      <c r="BV94" s="224">
        <v>22</v>
      </c>
      <c r="BW94" s="224">
        <v>15</v>
      </c>
      <c r="BX94" s="224">
        <v>271</v>
      </c>
      <c r="BY94" s="224">
        <v>0</v>
      </c>
      <c r="BZ94" s="224">
        <v>0</v>
      </c>
      <c r="CA94" s="224">
        <v>0</v>
      </c>
      <c r="CB94" s="224">
        <v>0</v>
      </c>
      <c r="CC94" s="224">
        <v>3</v>
      </c>
      <c r="CD94" s="224">
        <v>0</v>
      </c>
      <c r="CE94" s="224">
        <v>0</v>
      </c>
      <c r="CF94" s="224">
        <v>0</v>
      </c>
      <c r="CG94" s="224">
        <v>0</v>
      </c>
      <c r="CH94" s="224">
        <v>0</v>
      </c>
      <c r="CI94" s="225">
        <v>316</v>
      </c>
      <c r="CJ94" s="272">
        <v>0.0026316227785272905</v>
      </c>
    </row>
    <row r="95" spans="1:88" ht="15">
      <c r="A95" s="259" t="s">
        <v>118</v>
      </c>
      <c r="B95" s="223">
        <v>0</v>
      </c>
      <c r="C95" s="224">
        <v>0</v>
      </c>
      <c r="D95" s="224">
        <v>0</v>
      </c>
      <c r="E95" s="224">
        <v>0</v>
      </c>
      <c r="F95" s="224">
        <v>0</v>
      </c>
      <c r="G95" s="224">
        <v>0</v>
      </c>
      <c r="H95" s="224">
        <v>0</v>
      </c>
      <c r="I95" s="224">
        <v>0</v>
      </c>
      <c r="J95" s="224">
        <v>0</v>
      </c>
      <c r="K95" s="224">
        <v>0</v>
      </c>
      <c r="L95" s="224">
        <v>0</v>
      </c>
      <c r="M95" s="224">
        <v>0</v>
      </c>
      <c r="N95" s="224">
        <v>0</v>
      </c>
      <c r="O95" s="224">
        <v>0</v>
      </c>
      <c r="P95" s="224">
        <v>0</v>
      </c>
      <c r="Q95" s="224">
        <v>0</v>
      </c>
      <c r="R95" s="224">
        <v>0</v>
      </c>
      <c r="S95" s="224">
        <v>0</v>
      </c>
      <c r="T95" s="224">
        <v>0</v>
      </c>
      <c r="U95" s="224">
        <v>0</v>
      </c>
      <c r="V95" s="224">
        <v>0</v>
      </c>
      <c r="W95" s="224">
        <v>0</v>
      </c>
      <c r="X95" s="224">
        <v>0</v>
      </c>
      <c r="Y95" s="224">
        <v>0</v>
      </c>
      <c r="Z95" s="224">
        <v>0</v>
      </c>
      <c r="AA95" s="224">
        <v>0</v>
      </c>
      <c r="AB95" s="224">
        <v>0</v>
      </c>
      <c r="AC95" s="224">
        <v>0</v>
      </c>
      <c r="AD95" s="224">
        <v>0</v>
      </c>
      <c r="AE95" s="224">
        <v>0</v>
      </c>
      <c r="AF95" s="224">
        <v>0</v>
      </c>
      <c r="AG95" s="224">
        <v>0</v>
      </c>
      <c r="AH95" s="224">
        <v>0</v>
      </c>
      <c r="AI95" s="224">
        <v>0</v>
      </c>
      <c r="AJ95" s="224">
        <v>0</v>
      </c>
      <c r="AK95" s="224">
        <v>0</v>
      </c>
      <c r="AL95" s="224">
        <v>0</v>
      </c>
      <c r="AM95" s="224">
        <v>0</v>
      </c>
      <c r="AN95" s="224">
        <v>0</v>
      </c>
      <c r="AO95" s="224">
        <v>0</v>
      </c>
      <c r="AP95" s="224">
        <v>0</v>
      </c>
      <c r="AQ95" s="224">
        <v>0</v>
      </c>
      <c r="AR95" s="224">
        <v>0</v>
      </c>
      <c r="AS95" s="224">
        <v>0</v>
      </c>
      <c r="AT95" s="224">
        <v>0</v>
      </c>
      <c r="AU95" s="224">
        <v>0</v>
      </c>
      <c r="AV95" s="224">
        <v>0</v>
      </c>
      <c r="AW95" s="224">
        <v>0</v>
      </c>
      <c r="AX95" s="224">
        <v>0</v>
      </c>
      <c r="AY95" s="224">
        <v>0</v>
      </c>
      <c r="AZ95" s="224">
        <v>0</v>
      </c>
      <c r="BA95" s="224">
        <v>0</v>
      </c>
      <c r="BB95" s="224">
        <v>0</v>
      </c>
      <c r="BC95" s="224">
        <v>0</v>
      </c>
      <c r="BD95" s="224">
        <v>0</v>
      </c>
      <c r="BE95" s="224">
        <v>0</v>
      </c>
      <c r="BF95" s="224">
        <v>0</v>
      </c>
      <c r="BG95" s="224">
        <v>0</v>
      </c>
      <c r="BH95" s="224">
        <v>0</v>
      </c>
      <c r="BI95" s="224">
        <v>0</v>
      </c>
      <c r="BJ95" s="224">
        <v>0</v>
      </c>
      <c r="BK95" s="224">
        <v>0</v>
      </c>
      <c r="BL95" s="224">
        <v>0</v>
      </c>
      <c r="BM95" s="224">
        <v>0</v>
      </c>
      <c r="BN95" s="224">
        <v>0</v>
      </c>
      <c r="BO95" s="224">
        <v>0</v>
      </c>
      <c r="BP95" s="224">
        <v>0</v>
      </c>
      <c r="BQ95" s="224">
        <v>0</v>
      </c>
      <c r="BR95" s="224">
        <v>0</v>
      </c>
      <c r="BS95" s="224">
        <v>0</v>
      </c>
      <c r="BT95" s="224">
        <v>2</v>
      </c>
      <c r="BU95" s="224">
        <v>4</v>
      </c>
      <c r="BV95" s="224">
        <v>21</v>
      </c>
      <c r="BW95" s="224">
        <v>11</v>
      </c>
      <c r="BX95" s="224">
        <v>196</v>
      </c>
      <c r="BY95" s="224">
        <v>1</v>
      </c>
      <c r="BZ95" s="224">
        <v>0</v>
      </c>
      <c r="CA95" s="224">
        <v>0</v>
      </c>
      <c r="CB95" s="224">
        <v>0</v>
      </c>
      <c r="CC95" s="224">
        <v>5</v>
      </c>
      <c r="CD95" s="224">
        <v>0</v>
      </c>
      <c r="CE95" s="224">
        <v>0</v>
      </c>
      <c r="CF95" s="224">
        <v>0</v>
      </c>
      <c r="CG95" s="224">
        <v>0</v>
      </c>
      <c r="CH95" s="224">
        <v>0</v>
      </c>
      <c r="CI95" s="225">
        <v>240</v>
      </c>
      <c r="CJ95" s="272">
        <v>0.0019987008444511067</v>
      </c>
    </row>
    <row r="96" spans="1:88" ht="15">
      <c r="A96" s="259" t="s">
        <v>119</v>
      </c>
      <c r="B96" s="223">
        <v>0</v>
      </c>
      <c r="C96" s="224">
        <v>0</v>
      </c>
      <c r="D96" s="224">
        <v>0</v>
      </c>
      <c r="E96" s="224">
        <v>0</v>
      </c>
      <c r="F96" s="224">
        <v>0</v>
      </c>
      <c r="G96" s="224">
        <v>0</v>
      </c>
      <c r="H96" s="224">
        <v>0</v>
      </c>
      <c r="I96" s="224">
        <v>0</v>
      </c>
      <c r="J96" s="224">
        <v>0</v>
      </c>
      <c r="K96" s="224">
        <v>0</v>
      </c>
      <c r="L96" s="224">
        <v>0</v>
      </c>
      <c r="M96" s="224">
        <v>0</v>
      </c>
      <c r="N96" s="224">
        <v>0</v>
      </c>
      <c r="O96" s="224">
        <v>0</v>
      </c>
      <c r="P96" s="224">
        <v>0</v>
      </c>
      <c r="Q96" s="224">
        <v>0</v>
      </c>
      <c r="R96" s="224">
        <v>0</v>
      </c>
      <c r="S96" s="224">
        <v>0</v>
      </c>
      <c r="T96" s="224">
        <v>0</v>
      </c>
      <c r="U96" s="224">
        <v>0</v>
      </c>
      <c r="V96" s="224">
        <v>0</v>
      </c>
      <c r="W96" s="224">
        <v>0</v>
      </c>
      <c r="X96" s="224">
        <v>0</v>
      </c>
      <c r="Y96" s="224">
        <v>0</v>
      </c>
      <c r="Z96" s="224">
        <v>0</v>
      </c>
      <c r="AA96" s="224">
        <v>0</v>
      </c>
      <c r="AB96" s="224">
        <v>0</v>
      </c>
      <c r="AC96" s="224">
        <v>0</v>
      </c>
      <c r="AD96" s="224">
        <v>0</v>
      </c>
      <c r="AE96" s="224">
        <v>0</v>
      </c>
      <c r="AF96" s="224">
        <v>0</v>
      </c>
      <c r="AG96" s="224">
        <v>0</v>
      </c>
      <c r="AH96" s="224">
        <v>0</v>
      </c>
      <c r="AI96" s="224">
        <v>0</v>
      </c>
      <c r="AJ96" s="224">
        <v>0</v>
      </c>
      <c r="AK96" s="224">
        <v>0</v>
      </c>
      <c r="AL96" s="224">
        <v>0</v>
      </c>
      <c r="AM96" s="224">
        <v>0</v>
      </c>
      <c r="AN96" s="224">
        <v>0</v>
      </c>
      <c r="AO96" s="224">
        <v>0</v>
      </c>
      <c r="AP96" s="224">
        <v>0</v>
      </c>
      <c r="AQ96" s="224">
        <v>0</v>
      </c>
      <c r="AR96" s="224">
        <v>0</v>
      </c>
      <c r="AS96" s="224">
        <v>0</v>
      </c>
      <c r="AT96" s="224">
        <v>0</v>
      </c>
      <c r="AU96" s="224">
        <v>0</v>
      </c>
      <c r="AV96" s="224">
        <v>1</v>
      </c>
      <c r="AW96" s="224">
        <v>0</v>
      </c>
      <c r="AX96" s="224">
        <v>0</v>
      </c>
      <c r="AY96" s="224">
        <v>0</v>
      </c>
      <c r="AZ96" s="224">
        <v>0</v>
      </c>
      <c r="BA96" s="224">
        <v>0</v>
      </c>
      <c r="BB96" s="224">
        <v>0</v>
      </c>
      <c r="BC96" s="224">
        <v>0</v>
      </c>
      <c r="BD96" s="224">
        <v>0</v>
      </c>
      <c r="BE96" s="224">
        <v>0</v>
      </c>
      <c r="BF96" s="224">
        <v>0</v>
      </c>
      <c r="BG96" s="224">
        <v>0</v>
      </c>
      <c r="BH96" s="224">
        <v>0</v>
      </c>
      <c r="BI96" s="224">
        <v>0</v>
      </c>
      <c r="BJ96" s="224">
        <v>0</v>
      </c>
      <c r="BK96" s="224">
        <v>0</v>
      </c>
      <c r="BL96" s="224">
        <v>0</v>
      </c>
      <c r="BM96" s="224">
        <v>0</v>
      </c>
      <c r="BN96" s="224">
        <v>0</v>
      </c>
      <c r="BO96" s="224">
        <v>0</v>
      </c>
      <c r="BP96" s="224">
        <v>0</v>
      </c>
      <c r="BQ96" s="224">
        <v>0</v>
      </c>
      <c r="BR96" s="224">
        <v>0</v>
      </c>
      <c r="BS96" s="224">
        <v>0</v>
      </c>
      <c r="BT96" s="224">
        <v>0</v>
      </c>
      <c r="BU96" s="224">
        <v>0</v>
      </c>
      <c r="BV96" s="224">
        <v>0</v>
      </c>
      <c r="BW96" s="224">
        <v>0</v>
      </c>
      <c r="BX96" s="224">
        <v>0</v>
      </c>
      <c r="BY96" s="224">
        <v>0</v>
      </c>
      <c r="BZ96" s="224">
        <v>34</v>
      </c>
      <c r="CA96" s="224">
        <v>0</v>
      </c>
      <c r="CB96" s="224">
        <v>109</v>
      </c>
      <c r="CC96" s="224">
        <v>0</v>
      </c>
      <c r="CD96" s="224">
        <v>0</v>
      </c>
      <c r="CE96" s="224">
        <v>0</v>
      </c>
      <c r="CF96" s="224">
        <v>0</v>
      </c>
      <c r="CG96" s="224">
        <v>0</v>
      </c>
      <c r="CH96" s="224">
        <v>0</v>
      </c>
      <c r="CI96" s="225">
        <v>144</v>
      </c>
      <c r="CJ96" s="272">
        <v>0.0011992205066706642</v>
      </c>
    </row>
    <row r="97" spans="1:88" ht="15">
      <c r="A97" s="259" t="s">
        <v>127</v>
      </c>
      <c r="B97" s="223">
        <v>0</v>
      </c>
      <c r="C97" s="224">
        <v>0</v>
      </c>
      <c r="D97" s="224">
        <v>0</v>
      </c>
      <c r="E97" s="224">
        <v>0</v>
      </c>
      <c r="F97" s="224">
        <v>0</v>
      </c>
      <c r="G97" s="224">
        <v>0</v>
      </c>
      <c r="H97" s="224">
        <v>0</v>
      </c>
      <c r="I97" s="224">
        <v>0</v>
      </c>
      <c r="J97" s="224">
        <v>0</v>
      </c>
      <c r="K97" s="224">
        <v>0</v>
      </c>
      <c r="L97" s="224">
        <v>0</v>
      </c>
      <c r="M97" s="224">
        <v>0</v>
      </c>
      <c r="N97" s="224">
        <v>0</v>
      </c>
      <c r="O97" s="224">
        <v>0</v>
      </c>
      <c r="P97" s="224">
        <v>0</v>
      </c>
      <c r="Q97" s="224">
        <v>0</v>
      </c>
      <c r="R97" s="224">
        <v>0</v>
      </c>
      <c r="S97" s="224">
        <v>0</v>
      </c>
      <c r="T97" s="224">
        <v>0</v>
      </c>
      <c r="U97" s="224">
        <v>0</v>
      </c>
      <c r="V97" s="224">
        <v>0</v>
      </c>
      <c r="W97" s="224">
        <v>0</v>
      </c>
      <c r="X97" s="224">
        <v>0</v>
      </c>
      <c r="Y97" s="224">
        <v>0</v>
      </c>
      <c r="Z97" s="224">
        <v>0</v>
      </c>
      <c r="AA97" s="224">
        <v>0</v>
      </c>
      <c r="AB97" s="224">
        <v>0</v>
      </c>
      <c r="AC97" s="224">
        <v>0</v>
      </c>
      <c r="AD97" s="224">
        <v>0</v>
      </c>
      <c r="AE97" s="224">
        <v>0</v>
      </c>
      <c r="AF97" s="224">
        <v>0</v>
      </c>
      <c r="AG97" s="224">
        <v>0</v>
      </c>
      <c r="AH97" s="224">
        <v>0</v>
      </c>
      <c r="AI97" s="224">
        <v>0</v>
      </c>
      <c r="AJ97" s="224">
        <v>0</v>
      </c>
      <c r="AK97" s="224">
        <v>0</v>
      </c>
      <c r="AL97" s="224">
        <v>0</v>
      </c>
      <c r="AM97" s="224">
        <v>0</v>
      </c>
      <c r="AN97" s="224">
        <v>0</v>
      </c>
      <c r="AO97" s="224">
        <v>0</v>
      </c>
      <c r="AP97" s="224">
        <v>0</v>
      </c>
      <c r="AQ97" s="224">
        <v>0</v>
      </c>
      <c r="AR97" s="224">
        <v>0</v>
      </c>
      <c r="AS97" s="224">
        <v>0</v>
      </c>
      <c r="AT97" s="224">
        <v>0</v>
      </c>
      <c r="AU97" s="224">
        <v>0</v>
      </c>
      <c r="AV97" s="224">
        <v>0</v>
      </c>
      <c r="AW97" s="224">
        <v>0</v>
      </c>
      <c r="AX97" s="224">
        <v>0</v>
      </c>
      <c r="AY97" s="224">
        <v>0</v>
      </c>
      <c r="AZ97" s="224">
        <v>0</v>
      </c>
      <c r="BA97" s="224">
        <v>3</v>
      </c>
      <c r="BB97" s="224">
        <v>0</v>
      </c>
      <c r="BC97" s="224">
        <v>0</v>
      </c>
      <c r="BD97" s="224">
        <v>0</v>
      </c>
      <c r="BE97" s="224">
        <v>0</v>
      </c>
      <c r="BF97" s="224">
        <v>0</v>
      </c>
      <c r="BG97" s="224">
        <v>0</v>
      </c>
      <c r="BH97" s="224">
        <v>5</v>
      </c>
      <c r="BI97" s="224">
        <v>12</v>
      </c>
      <c r="BJ97" s="224">
        <v>68</v>
      </c>
      <c r="BK97" s="224">
        <v>0</v>
      </c>
      <c r="BL97" s="224">
        <v>4</v>
      </c>
      <c r="BM97" s="224">
        <v>6</v>
      </c>
      <c r="BN97" s="224">
        <v>0</v>
      </c>
      <c r="BO97" s="224">
        <v>1</v>
      </c>
      <c r="BP97" s="224">
        <v>0</v>
      </c>
      <c r="BQ97" s="224">
        <v>0</v>
      </c>
      <c r="BR97" s="224">
        <v>0</v>
      </c>
      <c r="BS97" s="224">
        <v>35</v>
      </c>
      <c r="BT97" s="224">
        <v>6</v>
      </c>
      <c r="BU97" s="224">
        <v>21</v>
      </c>
      <c r="BV97" s="224">
        <v>1</v>
      </c>
      <c r="BW97" s="224">
        <v>0</v>
      </c>
      <c r="BX97" s="224">
        <v>1</v>
      </c>
      <c r="BY97" s="224">
        <v>0</v>
      </c>
      <c r="BZ97" s="224">
        <v>0</v>
      </c>
      <c r="CA97" s="224">
        <v>0</v>
      </c>
      <c r="CB97" s="224">
        <v>0</v>
      </c>
      <c r="CC97" s="224">
        <v>22</v>
      </c>
      <c r="CD97" s="224">
        <v>0</v>
      </c>
      <c r="CE97" s="224">
        <v>0</v>
      </c>
      <c r="CF97" s="224">
        <v>0</v>
      </c>
      <c r="CG97" s="224">
        <v>0</v>
      </c>
      <c r="CH97" s="224">
        <v>0</v>
      </c>
      <c r="CI97" s="225">
        <v>185</v>
      </c>
      <c r="CJ97" s="272">
        <v>0.0015406652342643949</v>
      </c>
    </row>
    <row r="98" spans="1:88" ht="15">
      <c r="A98" s="259" t="s">
        <v>128</v>
      </c>
      <c r="B98" s="223">
        <v>0</v>
      </c>
      <c r="C98" s="224">
        <v>0</v>
      </c>
      <c r="D98" s="224">
        <v>0</v>
      </c>
      <c r="E98" s="224">
        <v>0</v>
      </c>
      <c r="F98" s="224">
        <v>0</v>
      </c>
      <c r="G98" s="224">
        <v>0</v>
      </c>
      <c r="H98" s="224">
        <v>0</v>
      </c>
      <c r="I98" s="224">
        <v>0</v>
      </c>
      <c r="J98" s="224">
        <v>0</v>
      </c>
      <c r="K98" s="224">
        <v>0</v>
      </c>
      <c r="L98" s="224">
        <v>0</v>
      </c>
      <c r="M98" s="224">
        <v>0</v>
      </c>
      <c r="N98" s="224">
        <v>0</v>
      </c>
      <c r="O98" s="224">
        <v>0</v>
      </c>
      <c r="P98" s="224">
        <v>0</v>
      </c>
      <c r="Q98" s="224">
        <v>0</v>
      </c>
      <c r="R98" s="224">
        <v>0</v>
      </c>
      <c r="S98" s="224">
        <v>0</v>
      </c>
      <c r="T98" s="224">
        <v>0</v>
      </c>
      <c r="U98" s="224">
        <v>0</v>
      </c>
      <c r="V98" s="224">
        <v>0</v>
      </c>
      <c r="W98" s="224">
        <v>0</v>
      </c>
      <c r="X98" s="224">
        <v>0</v>
      </c>
      <c r="Y98" s="224">
        <v>0</v>
      </c>
      <c r="Z98" s="224">
        <v>0</v>
      </c>
      <c r="AA98" s="224">
        <v>0</v>
      </c>
      <c r="AB98" s="224">
        <v>0</v>
      </c>
      <c r="AC98" s="224">
        <v>0</v>
      </c>
      <c r="AD98" s="224">
        <v>0</v>
      </c>
      <c r="AE98" s="224">
        <v>0</v>
      </c>
      <c r="AF98" s="224">
        <v>0</v>
      </c>
      <c r="AG98" s="224">
        <v>0</v>
      </c>
      <c r="AH98" s="224">
        <v>0</v>
      </c>
      <c r="AI98" s="224">
        <v>0</v>
      </c>
      <c r="AJ98" s="224">
        <v>0</v>
      </c>
      <c r="AK98" s="224">
        <v>0</v>
      </c>
      <c r="AL98" s="224">
        <v>0</v>
      </c>
      <c r="AM98" s="224">
        <v>0</v>
      </c>
      <c r="AN98" s="224">
        <v>0</v>
      </c>
      <c r="AO98" s="224">
        <v>0</v>
      </c>
      <c r="AP98" s="224">
        <v>0</v>
      </c>
      <c r="AQ98" s="224">
        <v>0</v>
      </c>
      <c r="AR98" s="224">
        <v>0</v>
      </c>
      <c r="AS98" s="224">
        <v>0</v>
      </c>
      <c r="AT98" s="224">
        <v>0</v>
      </c>
      <c r="AU98" s="224">
        <v>0</v>
      </c>
      <c r="AV98" s="224">
        <v>0</v>
      </c>
      <c r="AW98" s="224">
        <v>0</v>
      </c>
      <c r="AX98" s="224">
        <v>0</v>
      </c>
      <c r="AY98" s="224">
        <v>0</v>
      </c>
      <c r="AZ98" s="224">
        <v>0</v>
      </c>
      <c r="BA98" s="224">
        <v>0</v>
      </c>
      <c r="BB98" s="224">
        <v>0</v>
      </c>
      <c r="BC98" s="224">
        <v>0</v>
      </c>
      <c r="BD98" s="224">
        <v>0</v>
      </c>
      <c r="BE98" s="224">
        <v>0</v>
      </c>
      <c r="BF98" s="224">
        <v>0</v>
      </c>
      <c r="BG98" s="224">
        <v>115</v>
      </c>
      <c r="BH98" s="224">
        <v>0</v>
      </c>
      <c r="BI98" s="224">
        <v>33</v>
      </c>
      <c r="BJ98" s="224">
        <v>0</v>
      </c>
      <c r="BK98" s="224">
        <v>0</v>
      </c>
      <c r="BL98" s="224">
        <v>0</v>
      </c>
      <c r="BM98" s="224">
        <v>30</v>
      </c>
      <c r="BN98" s="224">
        <v>0</v>
      </c>
      <c r="BO98" s="224">
        <v>1</v>
      </c>
      <c r="BP98" s="224">
        <v>0</v>
      </c>
      <c r="BQ98" s="224">
        <v>0</v>
      </c>
      <c r="BR98" s="224">
        <v>0</v>
      </c>
      <c r="BS98" s="224">
        <v>0</v>
      </c>
      <c r="BT98" s="224">
        <v>0</v>
      </c>
      <c r="BU98" s="224">
        <v>0</v>
      </c>
      <c r="BV98" s="224">
        <v>1</v>
      </c>
      <c r="BW98" s="224">
        <v>0</v>
      </c>
      <c r="BX98" s="224">
        <v>0</v>
      </c>
      <c r="BY98" s="224">
        <v>0</v>
      </c>
      <c r="BZ98" s="224">
        <v>0</v>
      </c>
      <c r="CA98" s="224">
        <v>0</v>
      </c>
      <c r="CB98" s="224">
        <v>0</v>
      </c>
      <c r="CC98" s="224">
        <v>0</v>
      </c>
      <c r="CD98" s="224">
        <v>0</v>
      </c>
      <c r="CE98" s="224">
        <v>0</v>
      </c>
      <c r="CF98" s="224">
        <v>0</v>
      </c>
      <c r="CG98" s="224">
        <v>0</v>
      </c>
      <c r="CH98" s="224">
        <v>0</v>
      </c>
      <c r="CI98" s="225">
        <v>180</v>
      </c>
      <c r="CJ98" s="272">
        <v>0.00149902563333833</v>
      </c>
    </row>
    <row r="99" spans="1:88" s="313" customFormat="1" ht="15">
      <c r="A99" s="259" t="s">
        <v>129</v>
      </c>
      <c r="B99" s="309">
        <v>3</v>
      </c>
      <c r="C99" s="310">
        <v>0</v>
      </c>
      <c r="D99" s="310">
        <v>0</v>
      </c>
      <c r="E99" s="310">
        <v>0</v>
      </c>
      <c r="F99" s="310">
        <v>0</v>
      </c>
      <c r="G99" s="310">
        <v>0</v>
      </c>
      <c r="H99" s="310">
        <v>0</v>
      </c>
      <c r="I99" s="310">
        <v>0</v>
      </c>
      <c r="J99" s="310">
        <v>0</v>
      </c>
      <c r="K99" s="310">
        <v>0</v>
      </c>
      <c r="L99" s="310">
        <v>0</v>
      </c>
      <c r="M99" s="310">
        <v>0</v>
      </c>
      <c r="N99" s="310">
        <v>0</v>
      </c>
      <c r="O99" s="310">
        <v>0</v>
      </c>
      <c r="P99" s="310">
        <v>0</v>
      </c>
      <c r="Q99" s="310">
        <v>0</v>
      </c>
      <c r="R99" s="310">
        <v>0</v>
      </c>
      <c r="S99" s="310">
        <v>0</v>
      </c>
      <c r="T99" s="310">
        <v>0</v>
      </c>
      <c r="U99" s="310">
        <v>0</v>
      </c>
      <c r="V99" s="310">
        <v>0</v>
      </c>
      <c r="W99" s="310">
        <v>0</v>
      </c>
      <c r="X99" s="310">
        <v>0</v>
      </c>
      <c r="Y99" s="310">
        <v>0</v>
      </c>
      <c r="Z99" s="310">
        <v>0</v>
      </c>
      <c r="AA99" s="310">
        <v>0</v>
      </c>
      <c r="AB99" s="310">
        <v>0</v>
      </c>
      <c r="AC99" s="310">
        <v>0</v>
      </c>
      <c r="AD99" s="310">
        <v>0</v>
      </c>
      <c r="AE99" s="310">
        <v>0</v>
      </c>
      <c r="AF99" s="310">
        <v>0</v>
      </c>
      <c r="AG99" s="310">
        <v>0</v>
      </c>
      <c r="AH99" s="310">
        <v>0</v>
      </c>
      <c r="AI99" s="310">
        <v>0</v>
      </c>
      <c r="AJ99" s="310">
        <v>0</v>
      </c>
      <c r="AK99" s="310">
        <v>4</v>
      </c>
      <c r="AL99" s="310">
        <v>0</v>
      </c>
      <c r="AM99" s="310">
        <v>0</v>
      </c>
      <c r="AN99" s="310">
        <v>1</v>
      </c>
      <c r="AO99" s="310">
        <v>1</v>
      </c>
      <c r="AP99" s="310">
        <v>1</v>
      </c>
      <c r="AQ99" s="310">
        <v>0</v>
      </c>
      <c r="AR99" s="310">
        <v>0</v>
      </c>
      <c r="AS99" s="310">
        <v>0</v>
      </c>
      <c r="AT99" s="310">
        <v>0</v>
      </c>
      <c r="AU99" s="310">
        <v>0</v>
      </c>
      <c r="AV99" s="310">
        <v>0</v>
      </c>
      <c r="AW99" s="310">
        <v>2</v>
      </c>
      <c r="AX99" s="310">
        <v>0</v>
      </c>
      <c r="AY99" s="310">
        <v>0</v>
      </c>
      <c r="AZ99" s="310">
        <v>0</v>
      </c>
      <c r="BA99" s="310">
        <v>2</v>
      </c>
      <c r="BB99" s="310">
        <v>10</v>
      </c>
      <c r="BC99" s="310">
        <v>0</v>
      </c>
      <c r="BD99" s="310">
        <v>2</v>
      </c>
      <c r="BE99" s="310">
        <v>1</v>
      </c>
      <c r="BF99" s="310">
        <v>3</v>
      </c>
      <c r="BG99" s="310">
        <v>1</v>
      </c>
      <c r="BH99" s="310">
        <v>0</v>
      </c>
      <c r="BI99" s="310">
        <v>0</v>
      </c>
      <c r="BJ99" s="310">
        <v>39</v>
      </c>
      <c r="BK99" s="310">
        <v>0</v>
      </c>
      <c r="BL99" s="310">
        <v>1</v>
      </c>
      <c r="BM99" s="310">
        <v>6</v>
      </c>
      <c r="BN99" s="310">
        <v>9</v>
      </c>
      <c r="BO99" s="310">
        <v>1</v>
      </c>
      <c r="BP99" s="310">
        <v>1</v>
      </c>
      <c r="BQ99" s="310">
        <v>0</v>
      </c>
      <c r="BR99" s="310">
        <v>5</v>
      </c>
      <c r="BS99" s="310">
        <v>5</v>
      </c>
      <c r="BT99" s="310">
        <v>136</v>
      </c>
      <c r="BU99" s="310">
        <v>46</v>
      </c>
      <c r="BV99" s="310">
        <v>0</v>
      </c>
      <c r="BW99" s="310">
        <v>0</v>
      </c>
      <c r="BX99" s="310">
        <v>40</v>
      </c>
      <c r="BY99" s="310">
        <v>1</v>
      </c>
      <c r="BZ99" s="310">
        <v>5</v>
      </c>
      <c r="CA99" s="310">
        <v>0</v>
      </c>
      <c r="CB99" s="310">
        <v>5</v>
      </c>
      <c r="CC99" s="310">
        <v>123</v>
      </c>
      <c r="CD99" s="310">
        <v>0</v>
      </c>
      <c r="CE99" s="310">
        <v>3</v>
      </c>
      <c r="CF99" s="310">
        <v>9</v>
      </c>
      <c r="CG99" s="310">
        <v>11</v>
      </c>
      <c r="CH99" s="310">
        <v>0</v>
      </c>
      <c r="CI99" s="311">
        <v>477</v>
      </c>
      <c r="CJ99" s="312">
        <v>0.003972417928346575</v>
      </c>
    </row>
    <row r="100" spans="1:88" ht="15">
      <c r="A100" s="259" t="s">
        <v>130</v>
      </c>
      <c r="B100" s="223">
        <v>0</v>
      </c>
      <c r="C100" s="224">
        <v>0</v>
      </c>
      <c r="D100" s="224">
        <v>0</v>
      </c>
      <c r="E100" s="224">
        <v>0</v>
      </c>
      <c r="F100" s="224">
        <v>0</v>
      </c>
      <c r="G100" s="224">
        <v>0</v>
      </c>
      <c r="H100" s="224">
        <v>0</v>
      </c>
      <c r="I100" s="224">
        <v>0</v>
      </c>
      <c r="J100" s="224">
        <v>0</v>
      </c>
      <c r="K100" s="224">
        <v>0</v>
      </c>
      <c r="L100" s="224">
        <v>0</v>
      </c>
      <c r="M100" s="224">
        <v>0</v>
      </c>
      <c r="N100" s="224">
        <v>0</v>
      </c>
      <c r="O100" s="224">
        <v>0</v>
      </c>
      <c r="P100" s="224">
        <v>0</v>
      </c>
      <c r="Q100" s="224">
        <v>0</v>
      </c>
      <c r="R100" s="224">
        <v>0</v>
      </c>
      <c r="S100" s="224">
        <v>0</v>
      </c>
      <c r="T100" s="224">
        <v>0</v>
      </c>
      <c r="U100" s="224">
        <v>0</v>
      </c>
      <c r="V100" s="224">
        <v>0</v>
      </c>
      <c r="W100" s="224">
        <v>0</v>
      </c>
      <c r="X100" s="224">
        <v>0</v>
      </c>
      <c r="Y100" s="224">
        <v>0</v>
      </c>
      <c r="Z100" s="224">
        <v>0</v>
      </c>
      <c r="AA100" s="224">
        <v>0</v>
      </c>
      <c r="AB100" s="224">
        <v>0</v>
      </c>
      <c r="AC100" s="224">
        <v>0</v>
      </c>
      <c r="AD100" s="224">
        <v>0</v>
      </c>
      <c r="AE100" s="224">
        <v>0</v>
      </c>
      <c r="AF100" s="224">
        <v>0</v>
      </c>
      <c r="AG100" s="224">
        <v>0</v>
      </c>
      <c r="AH100" s="224">
        <v>0</v>
      </c>
      <c r="AI100" s="224">
        <v>0</v>
      </c>
      <c r="AJ100" s="224">
        <v>0</v>
      </c>
      <c r="AK100" s="224">
        <v>0</v>
      </c>
      <c r="AL100" s="224">
        <v>0</v>
      </c>
      <c r="AM100" s="224">
        <v>0</v>
      </c>
      <c r="AN100" s="224">
        <v>0</v>
      </c>
      <c r="AO100" s="224">
        <v>0</v>
      </c>
      <c r="AP100" s="224">
        <v>0</v>
      </c>
      <c r="AQ100" s="224">
        <v>0</v>
      </c>
      <c r="AR100" s="224">
        <v>0</v>
      </c>
      <c r="AS100" s="224">
        <v>0</v>
      </c>
      <c r="AT100" s="224">
        <v>0</v>
      </c>
      <c r="AU100" s="224">
        <v>0</v>
      </c>
      <c r="AV100" s="224">
        <v>0</v>
      </c>
      <c r="AW100" s="224">
        <v>0</v>
      </c>
      <c r="AX100" s="224">
        <v>0</v>
      </c>
      <c r="AY100" s="224">
        <v>0</v>
      </c>
      <c r="AZ100" s="224">
        <v>0</v>
      </c>
      <c r="BA100" s="224">
        <v>0</v>
      </c>
      <c r="BB100" s="224">
        <v>0</v>
      </c>
      <c r="BC100" s="224">
        <v>0</v>
      </c>
      <c r="BD100" s="224">
        <v>0</v>
      </c>
      <c r="BE100" s="224">
        <v>0</v>
      </c>
      <c r="BF100" s="224">
        <v>246</v>
      </c>
      <c r="BG100" s="224">
        <v>0</v>
      </c>
      <c r="BH100" s="224">
        <v>0</v>
      </c>
      <c r="BI100" s="224">
        <v>0</v>
      </c>
      <c r="BJ100" s="224">
        <v>0</v>
      </c>
      <c r="BK100" s="224">
        <v>0</v>
      </c>
      <c r="BL100" s="224">
        <v>0</v>
      </c>
      <c r="BM100" s="224">
        <v>0</v>
      </c>
      <c r="BN100" s="224">
        <v>0</v>
      </c>
      <c r="BO100" s="224">
        <v>0</v>
      </c>
      <c r="BP100" s="224">
        <v>0</v>
      </c>
      <c r="BQ100" s="224">
        <v>0</v>
      </c>
      <c r="BR100" s="224">
        <v>0</v>
      </c>
      <c r="BS100" s="224">
        <v>0</v>
      </c>
      <c r="BT100" s="224">
        <v>0</v>
      </c>
      <c r="BU100" s="224">
        <v>0</v>
      </c>
      <c r="BV100" s="224">
        <v>0</v>
      </c>
      <c r="BW100" s="224">
        <v>0</v>
      </c>
      <c r="BX100" s="224">
        <v>0</v>
      </c>
      <c r="BY100" s="224">
        <v>0</v>
      </c>
      <c r="BZ100" s="224">
        <v>0</v>
      </c>
      <c r="CA100" s="224">
        <v>0</v>
      </c>
      <c r="CB100" s="224">
        <v>0</v>
      </c>
      <c r="CC100" s="224">
        <v>0</v>
      </c>
      <c r="CD100" s="224">
        <v>0</v>
      </c>
      <c r="CE100" s="224">
        <v>0</v>
      </c>
      <c r="CF100" s="224">
        <v>0</v>
      </c>
      <c r="CG100" s="224">
        <v>0</v>
      </c>
      <c r="CH100" s="224">
        <v>0</v>
      </c>
      <c r="CI100" s="225">
        <v>246</v>
      </c>
      <c r="CJ100" s="272">
        <v>0.0020486683655623846</v>
      </c>
    </row>
    <row r="101" spans="1:88" ht="15">
      <c r="A101" s="259" t="s">
        <v>279</v>
      </c>
      <c r="B101" s="223">
        <v>0</v>
      </c>
      <c r="C101" s="224">
        <v>0</v>
      </c>
      <c r="D101" s="224">
        <v>0</v>
      </c>
      <c r="E101" s="224">
        <v>0</v>
      </c>
      <c r="F101" s="224">
        <v>0</v>
      </c>
      <c r="G101" s="224">
        <v>0</v>
      </c>
      <c r="H101" s="224">
        <v>0</v>
      </c>
      <c r="I101" s="224">
        <v>0</v>
      </c>
      <c r="J101" s="224">
        <v>0</v>
      </c>
      <c r="K101" s="224">
        <v>0</v>
      </c>
      <c r="L101" s="224">
        <v>0</v>
      </c>
      <c r="M101" s="224">
        <v>0</v>
      </c>
      <c r="N101" s="224">
        <v>0</v>
      </c>
      <c r="O101" s="224">
        <v>0</v>
      </c>
      <c r="P101" s="224">
        <v>0</v>
      </c>
      <c r="Q101" s="224">
        <v>0</v>
      </c>
      <c r="R101" s="224">
        <v>0</v>
      </c>
      <c r="S101" s="224">
        <v>0</v>
      </c>
      <c r="T101" s="224">
        <v>0</v>
      </c>
      <c r="U101" s="224">
        <v>0</v>
      </c>
      <c r="V101" s="224">
        <v>0</v>
      </c>
      <c r="W101" s="224">
        <v>0</v>
      </c>
      <c r="X101" s="224">
        <v>0</v>
      </c>
      <c r="Y101" s="224">
        <v>0</v>
      </c>
      <c r="Z101" s="224">
        <v>0</v>
      </c>
      <c r="AA101" s="224">
        <v>3</v>
      </c>
      <c r="AB101" s="224">
        <v>0</v>
      </c>
      <c r="AC101" s="224">
        <v>43</v>
      </c>
      <c r="AD101" s="224">
        <v>0</v>
      </c>
      <c r="AE101" s="224">
        <v>0</v>
      </c>
      <c r="AF101" s="224">
        <v>0</v>
      </c>
      <c r="AG101" s="224">
        <v>0</v>
      </c>
      <c r="AH101" s="224">
        <v>0</v>
      </c>
      <c r="AI101" s="224">
        <v>0</v>
      </c>
      <c r="AJ101" s="224">
        <v>0</v>
      </c>
      <c r="AK101" s="224">
        <v>0</v>
      </c>
      <c r="AL101" s="224">
        <v>0</v>
      </c>
      <c r="AM101" s="224">
        <v>0</v>
      </c>
      <c r="AN101" s="224">
        <v>0</v>
      </c>
      <c r="AO101" s="224">
        <v>20</v>
      </c>
      <c r="AP101" s="224">
        <v>0</v>
      </c>
      <c r="AQ101" s="224">
        <v>0</v>
      </c>
      <c r="AR101" s="224">
        <v>0</v>
      </c>
      <c r="AS101" s="224">
        <v>0</v>
      </c>
      <c r="AT101" s="224">
        <v>0</v>
      </c>
      <c r="AU101" s="224">
        <v>0</v>
      </c>
      <c r="AV101" s="224">
        <v>0</v>
      </c>
      <c r="AW101" s="224">
        <v>0</v>
      </c>
      <c r="AX101" s="224">
        <v>0</v>
      </c>
      <c r="AY101" s="224">
        <v>0</v>
      </c>
      <c r="AZ101" s="224">
        <v>0</v>
      </c>
      <c r="BA101" s="224">
        <v>0</v>
      </c>
      <c r="BB101" s="224">
        <v>0</v>
      </c>
      <c r="BC101" s="224">
        <v>0</v>
      </c>
      <c r="BD101" s="224">
        <v>0</v>
      </c>
      <c r="BE101" s="224">
        <v>0</v>
      </c>
      <c r="BF101" s="224">
        <v>0</v>
      </c>
      <c r="BG101" s="224">
        <v>0</v>
      </c>
      <c r="BH101" s="224">
        <v>0</v>
      </c>
      <c r="BI101" s="224">
        <v>0</v>
      </c>
      <c r="BJ101" s="224">
        <v>0</v>
      </c>
      <c r="BK101" s="224">
        <v>0</v>
      </c>
      <c r="BL101" s="224">
        <v>0</v>
      </c>
      <c r="BM101" s="224">
        <v>0</v>
      </c>
      <c r="BN101" s="224">
        <v>0</v>
      </c>
      <c r="BO101" s="224">
        <v>0</v>
      </c>
      <c r="BP101" s="224">
        <v>0</v>
      </c>
      <c r="BQ101" s="224">
        <v>0</v>
      </c>
      <c r="BR101" s="224">
        <v>0</v>
      </c>
      <c r="BS101" s="224">
        <v>0</v>
      </c>
      <c r="BT101" s="224">
        <v>0</v>
      </c>
      <c r="BU101" s="224">
        <v>0</v>
      </c>
      <c r="BV101" s="224">
        <v>0</v>
      </c>
      <c r="BW101" s="224">
        <v>0</v>
      </c>
      <c r="BX101" s="224">
        <v>0</v>
      </c>
      <c r="BY101" s="224">
        <v>0</v>
      </c>
      <c r="BZ101" s="224">
        <v>0</v>
      </c>
      <c r="CA101" s="224">
        <v>0</v>
      </c>
      <c r="CB101" s="224">
        <v>0</v>
      </c>
      <c r="CC101" s="224">
        <v>0</v>
      </c>
      <c r="CD101" s="224">
        <v>0</v>
      </c>
      <c r="CE101" s="224">
        <v>0</v>
      </c>
      <c r="CF101" s="224">
        <v>0</v>
      </c>
      <c r="CG101" s="224">
        <v>0</v>
      </c>
      <c r="CH101" s="224">
        <v>0</v>
      </c>
      <c r="CI101" s="225">
        <v>66</v>
      </c>
      <c r="CJ101" s="272">
        <v>0.0005496427322240543</v>
      </c>
    </row>
    <row r="102" spans="1:88" ht="15">
      <c r="A102" s="259" t="s">
        <v>280</v>
      </c>
      <c r="B102" s="223">
        <v>0</v>
      </c>
      <c r="C102" s="224">
        <v>0</v>
      </c>
      <c r="D102" s="224">
        <v>0</v>
      </c>
      <c r="E102" s="224">
        <v>0</v>
      </c>
      <c r="F102" s="224">
        <v>0</v>
      </c>
      <c r="G102" s="224">
        <v>0</v>
      </c>
      <c r="H102" s="224">
        <v>0</v>
      </c>
      <c r="I102" s="224">
        <v>0</v>
      </c>
      <c r="J102" s="224">
        <v>0</v>
      </c>
      <c r="K102" s="224">
        <v>0</v>
      </c>
      <c r="L102" s="224">
        <v>0</v>
      </c>
      <c r="M102" s="224">
        <v>0</v>
      </c>
      <c r="N102" s="224">
        <v>0</v>
      </c>
      <c r="O102" s="224">
        <v>0</v>
      </c>
      <c r="P102" s="224">
        <v>0</v>
      </c>
      <c r="Q102" s="224">
        <v>0</v>
      </c>
      <c r="R102" s="224">
        <v>0</v>
      </c>
      <c r="S102" s="224">
        <v>0</v>
      </c>
      <c r="T102" s="224">
        <v>0</v>
      </c>
      <c r="U102" s="224">
        <v>0</v>
      </c>
      <c r="V102" s="224">
        <v>0</v>
      </c>
      <c r="W102" s="224">
        <v>0</v>
      </c>
      <c r="X102" s="224">
        <v>0</v>
      </c>
      <c r="Y102" s="224">
        <v>0</v>
      </c>
      <c r="Z102" s="224">
        <v>0</v>
      </c>
      <c r="AA102" s="224">
        <v>0</v>
      </c>
      <c r="AB102" s="224">
        <v>0</v>
      </c>
      <c r="AC102" s="224">
        <v>0</v>
      </c>
      <c r="AD102" s="224">
        <v>0</v>
      </c>
      <c r="AE102" s="224">
        <v>0</v>
      </c>
      <c r="AF102" s="224">
        <v>0</v>
      </c>
      <c r="AG102" s="224">
        <v>0</v>
      </c>
      <c r="AH102" s="224">
        <v>0</v>
      </c>
      <c r="AI102" s="224">
        <v>0</v>
      </c>
      <c r="AJ102" s="224">
        <v>0</v>
      </c>
      <c r="AK102" s="224">
        <v>0</v>
      </c>
      <c r="AL102" s="224">
        <v>1</v>
      </c>
      <c r="AM102" s="224">
        <v>0</v>
      </c>
      <c r="AN102" s="224">
        <v>0</v>
      </c>
      <c r="AO102" s="224">
        <v>0</v>
      </c>
      <c r="AP102" s="224">
        <v>0</v>
      </c>
      <c r="AQ102" s="224">
        <v>0</v>
      </c>
      <c r="AR102" s="224">
        <v>0</v>
      </c>
      <c r="AS102" s="224">
        <v>0</v>
      </c>
      <c r="AT102" s="224">
        <v>0</v>
      </c>
      <c r="AU102" s="224">
        <v>0</v>
      </c>
      <c r="AV102" s="224">
        <v>0</v>
      </c>
      <c r="AW102" s="224">
        <v>0</v>
      </c>
      <c r="AX102" s="224">
        <v>0</v>
      </c>
      <c r="AY102" s="224">
        <v>0</v>
      </c>
      <c r="AZ102" s="224">
        <v>0</v>
      </c>
      <c r="BA102" s="224">
        <v>0</v>
      </c>
      <c r="BB102" s="224">
        <v>0</v>
      </c>
      <c r="BC102" s="224">
        <v>0</v>
      </c>
      <c r="BD102" s="224">
        <v>0</v>
      </c>
      <c r="BE102" s="224">
        <v>27</v>
      </c>
      <c r="BF102" s="224">
        <v>0</v>
      </c>
      <c r="BG102" s="224">
        <v>0</v>
      </c>
      <c r="BH102" s="224">
        <v>0</v>
      </c>
      <c r="BI102" s="224">
        <v>0</v>
      </c>
      <c r="BJ102" s="224">
        <v>0</v>
      </c>
      <c r="BK102" s="224">
        <v>0</v>
      </c>
      <c r="BL102" s="224">
        <v>0</v>
      </c>
      <c r="BM102" s="224">
        <v>0</v>
      </c>
      <c r="BN102" s="224">
        <v>0</v>
      </c>
      <c r="BO102" s="224">
        <v>0</v>
      </c>
      <c r="BP102" s="224">
        <v>0</v>
      </c>
      <c r="BQ102" s="224">
        <v>0</v>
      </c>
      <c r="BR102" s="224">
        <v>0</v>
      </c>
      <c r="BS102" s="224">
        <v>0</v>
      </c>
      <c r="BT102" s="224">
        <v>0</v>
      </c>
      <c r="BU102" s="224">
        <v>0</v>
      </c>
      <c r="BV102" s="224">
        <v>0</v>
      </c>
      <c r="BW102" s="224">
        <v>0</v>
      </c>
      <c r="BX102" s="224">
        <v>0</v>
      </c>
      <c r="BY102" s="224">
        <v>0</v>
      </c>
      <c r="BZ102" s="224">
        <v>0</v>
      </c>
      <c r="CA102" s="224">
        <v>0</v>
      </c>
      <c r="CB102" s="224">
        <v>0</v>
      </c>
      <c r="CC102" s="224">
        <v>0</v>
      </c>
      <c r="CD102" s="224">
        <v>0</v>
      </c>
      <c r="CE102" s="224">
        <v>0</v>
      </c>
      <c r="CF102" s="224">
        <v>0</v>
      </c>
      <c r="CG102" s="224">
        <v>0</v>
      </c>
      <c r="CH102" s="224">
        <v>0</v>
      </c>
      <c r="CI102" s="225">
        <v>28</v>
      </c>
      <c r="CJ102" s="272">
        <v>0.00023318176518596245</v>
      </c>
    </row>
    <row r="103" spans="1:88" ht="15">
      <c r="A103" s="259" t="s">
        <v>131</v>
      </c>
      <c r="B103" s="223">
        <v>1</v>
      </c>
      <c r="C103" s="224">
        <v>0</v>
      </c>
      <c r="D103" s="224">
        <v>0</v>
      </c>
      <c r="E103" s="224">
        <v>0</v>
      </c>
      <c r="F103" s="224">
        <v>0</v>
      </c>
      <c r="G103" s="224">
        <v>0</v>
      </c>
      <c r="H103" s="224">
        <v>0</v>
      </c>
      <c r="I103" s="224">
        <v>0</v>
      </c>
      <c r="J103" s="224">
        <v>0</v>
      </c>
      <c r="K103" s="224">
        <v>0</v>
      </c>
      <c r="L103" s="224">
        <v>0</v>
      </c>
      <c r="M103" s="224">
        <v>0</v>
      </c>
      <c r="N103" s="224">
        <v>0</v>
      </c>
      <c r="O103" s="224">
        <v>0</v>
      </c>
      <c r="P103" s="224">
        <v>0</v>
      </c>
      <c r="Q103" s="224">
        <v>0</v>
      </c>
      <c r="R103" s="224">
        <v>0</v>
      </c>
      <c r="S103" s="224">
        <v>0</v>
      </c>
      <c r="T103" s="224">
        <v>0</v>
      </c>
      <c r="U103" s="224">
        <v>0</v>
      </c>
      <c r="V103" s="224">
        <v>0</v>
      </c>
      <c r="W103" s="224">
        <v>0</v>
      </c>
      <c r="X103" s="224">
        <v>0</v>
      </c>
      <c r="Y103" s="224">
        <v>0</v>
      </c>
      <c r="Z103" s="224">
        <v>0</v>
      </c>
      <c r="AA103" s="224">
        <v>0</v>
      </c>
      <c r="AB103" s="224">
        <v>0</v>
      </c>
      <c r="AC103" s="224">
        <v>0</v>
      </c>
      <c r="AD103" s="224">
        <v>1</v>
      </c>
      <c r="AE103" s="224">
        <v>0</v>
      </c>
      <c r="AF103" s="224">
        <v>0</v>
      </c>
      <c r="AG103" s="224">
        <v>0</v>
      </c>
      <c r="AH103" s="224">
        <v>0</v>
      </c>
      <c r="AI103" s="224">
        <v>0</v>
      </c>
      <c r="AJ103" s="224">
        <v>1</v>
      </c>
      <c r="AK103" s="224">
        <v>0</v>
      </c>
      <c r="AL103" s="224">
        <v>3</v>
      </c>
      <c r="AM103" s="224">
        <v>2</v>
      </c>
      <c r="AN103" s="224">
        <v>0</v>
      </c>
      <c r="AO103" s="224">
        <v>4</v>
      </c>
      <c r="AP103" s="224">
        <v>62</v>
      </c>
      <c r="AQ103" s="224">
        <v>0</v>
      </c>
      <c r="AR103" s="224">
        <v>0</v>
      </c>
      <c r="AS103" s="224">
        <v>5</v>
      </c>
      <c r="AT103" s="224">
        <v>976</v>
      </c>
      <c r="AU103" s="224">
        <v>0</v>
      </c>
      <c r="AV103" s="224">
        <v>2</v>
      </c>
      <c r="AW103" s="224">
        <v>0</v>
      </c>
      <c r="AX103" s="224">
        <v>1</v>
      </c>
      <c r="AY103" s="224">
        <v>0</v>
      </c>
      <c r="AZ103" s="224">
        <v>107</v>
      </c>
      <c r="BA103" s="224">
        <v>0</v>
      </c>
      <c r="BB103" s="224">
        <v>0</v>
      </c>
      <c r="BC103" s="224">
        <v>0</v>
      </c>
      <c r="BD103" s="224">
        <v>0</v>
      </c>
      <c r="BE103" s="224">
        <v>0</v>
      </c>
      <c r="BF103" s="224">
        <v>1</v>
      </c>
      <c r="BG103" s="224">
        <v>0</v>
      </c>
      <c r="BH103" s="224">
        <v>0</v>
      </c>
      <c r="BI103" s="224">
        <v>1</v>
      </c>
      <c r="BJ103" s="224">
        <v>14</v>
      </c>
      <c r="BK103" s="224">
        <v>0</v>
      </c>
      <c r="BL103" s="224">
        <v>0</v>
      </c>
      <c r="BM103" s="224">
        <v>0</v>
      </c>
      <c r="BN103" s="224">
        <v>0</v>
      </c>
      <c r="BO103" s="224">
        <v>17</v>
      </c>
      <c r="BP103" s="224">
        <v>0</v>
      </c>
      <c r="BQ103" s="224">
        <v>0</v>
      </c>
      <c r="BR103" s="224">
        <v>0</v>
      </c>
      <c r="BS103" s="224">
        <v>0</v>
      </c>
      <c r="BT103" s="224">
        <v>29</v>
      </c>
      <c r="BU103" s="224">
        <v>138</v>
      </c>
      <c r="BV103" s="224">
        <v>182</v>
      </c>
      <c r="BW103" s="224">
        <v>0</v>
      </c>
      <c r="BX103" s="224">
        <v>49</v>
      </c>
      <c r="BY103" s="224">
        <v>0</v>
      </c>
      <c r="BZ103" s="224">
        <v>1</v>
      </c>
      <c r="CA103" s="224">
        <v>0</v>
      </c>
      <c r="CB103" s="224">
        <v>3</v>
      </c>
      <c r="CC103" s="224">
        <v>66</v>
      </c>
      <c r="CD103" s="224">
        <v>0</v>
      </c>
      <c r="CE103" s="224">
        <v>0</v>
      </c>
      <c r="CF103" s="224">
        <v>0</v>
      </c>
      <c r="CG103" s="224">
        <v>20</v>
      </c>
      <c r="CH103" s="224">
        <v>0</v>
      </c>
      <c r="CI103" s="225">
        <v>1686</v>
      </c>
      <c r="CJ103" s="272">
        <v>0.014040873432269025</v>
      </c>
    </row>
    <row r="104" spans="1:88" ht="15.75" thickBot="1">
      <c r="A104" s="264" t="s">
        <v>120</v>
      </c>
      <c r="B104" s="226">
        <v>43</v>
      </c>
      <c r="C104" s="227">
        <v>3</v>
      </c>
      <c r="D104" s="227">
        <v>5</v>
      </c>
      <c r="E104" s="227">
        <v>2</v>
      </c>
      <c r="F104" s="227">
        <v>0</v>
      </c>
      <c r="G104" s="227">
        <v>72</v>
      </c>
      <c r="H104" s="227">
        <v>21</v>
      </c>
      <c r="I104" s="227">
        <v>0</v>
      </c>
      <c r="J104" s="227">
        <v>2</v>
      </c>
      <c r="K104" s="227">
        <v>0</v>
      </c>
      <c r="L104" s="227">
        <v>0</v>
      </c>
      <c r="M104" s="227">
        <v>14</v>
      </c>
      <c r="N104" s="227">
        <v>4</v>
      </c>
      <c r="O104" s="227">
        <v>2</v>
      </c>
      <c r="P104" s="227">
        <v>0</v>
      </c>
      <c r="Q104" s="227">
        <v>7</v>
      </c>
      <c r="R104" s="227">
        <v>6</v>
      </c>
      <c r="S104" s="227">
        <v>5</v>
      </c>
      <c r="T104" s="227">
        <v>11</v>
      </c>
      <c r="U104" s="227">
        <v>6</v>
      </c>
      <c r="V104" s="227">
        <v>79</v>
      </c>
      <c r="W104" s="227">
        <v>1</v>
      </c>
      <c r="X104" s="227">
        <v>6</v>
      </c>
      <c r="Y104" s="227">
        <v>21</v>
      </c>
      <c r="Z104" s="227">
        <v>9</v>
      </c>
      <c r="AA104" s="227">
        <v>3</v>
      </c>
      <c r="AB104" s="227">
        <v>16</v>
      </c>
      <c r="AC104" s="227">
        <v>1</v>
      </c>
      <c r="AD104" s="227">
        <v>23</v>
      </c>
      <c r="AE104" s="227">
        <v>0</v>
      </c>
      <c r="AF104" s="227">
        <v>0</v>
      </c>
      <c r="AG104" s="227">
        <v>4</v>
      </c>
      <c r="AH104" s="227">
        <v>13</v>
      </c>
      <c r="AI104" s="227">
        <v>1</v>
      </c>
      <c r="AJ104" s="227">
        <v>139</v>
      </c>
      <c r="AK104" s="227">
        <v>19</v>
      </c>
      <c r="AL104" s="227">
        <v>309</v>
      </c>
      <c r="AM104" s="227">
        <v>80</v>
      </c>
      <c r="AN104" s="227">
        <v>121</v>
      </c>
      <c r="AO104" s="227">
        <v>580</v>
      </c>
      <c r="AP104" s="227">
        <v>84</v>
      </c>
      <c r="AQ104" s="227">
        <v>40</v>
      </c>
      <c r="AR104" s="227">
        <v>4</v>
      </c>
      <c r="AS104" s="227">
        <v>1627</v>
      </c>
      <c r="AT104" s="227">
        <v>38</v>
      </c>
      <c r="AU104" s="227">
        <v>46</v>
      </c>
      <c r="AV104" s="227">
        <v>423</v>
      </c>
      <c r="AW104" s="227">
        <v>2</v>
      </c>
      <c r="AX104" s="227">
        <v>9</v>
      </c>
      <c r="AY104" s="227">
        <v>0</v>
      </c>
      <c r="AZ104" s="227">
        <v>1</v>
      </c>
      <c r="BA104" s="227">
        <v>7</v>
      </c>
      <c r="BB104" s="227">
        <v>1</v>
      </c>
      <c r="BC104" s="227">
        <v>13</v>
      </c>
      <c r="BD104" s="227">
        <v>2</v>
      </c>
      <c r="BE104" s="227">
        <v>4</v>
      </c>
      <c r="BF104" s="227">
        <v>19</v>
      </c>
      <c r="BG104" s="227">
        <v>4</v>
      </c>
      <c r="BH104" s="227">
        <v>19</v>
      </c>
      <c r="BI104" s="227">
        <v>11</v>
      </c>
      <c r="BJ104" s="227">
        <v>6</v>
      </c>
      <c r="BK104" s="227">
        <v>7</v>
      </c>
      <c r="BL104" s="227">
        <v>2</v>
      </c>
      <c r="BM104" s="227">
        <v>4</v>
      </c>
      <c r="BN104" s="227">
        <v>34</v>
      </c>
      <c r="BO104" s="227">
        <v>1691</v>
      </c>
      <c r="BP104" s="227">
        <v>1</v>
      </c>
      <c r="BQ104" s="227">
        <v>76</v>
      </c>
      <c r="BR104" s="227">
        <v>188</v>
      </c>
      <c r="BS104" s="227">
        <v>10</v>
      </c>
      <c r="BT104" s="227">
        <v>5</v>
      </c>
      <c r="BU104" s="227">
        <v>873</v>
      </c>
      <c r="BV104" s="227">
        <v>274</v>
      </c>
      <c r="BW104" s="227">
        <v>147</v>
      </c>
      <c r="BX104" s="227">
        <v>99</v>
      </c>
      <c r="BY104" s="227">
        <v>17</v>
      </c>
      <c r="BZ104" s="227">
        <v>6</v>
      </c>
      <c r="CA104" s="227">
        <v>2</v>
      </c>
      <c r="CB104" s="227">
        <v>142</v>
      </c>
      <c r="CC104" s="227">
        <v>26</v>
      </c>
      <c r="CD104" s="227">
        <v>1</v>
      </c>
      <c r="CE104" s="227">
        <v>19</v>
      </c>
      <c r="CF104" s="227">
        <v>0</v>
      </c>
      <c r="CG104" s="227">
        <v>1</v>
      </c>
      <c r="CH104" s="227">
        <v>1512</v>
      </c>
      <c r="CI104" s="228">
        <v>9125</v>
      </c>
      <c r="CJ104" s="273">
        <v>0.07599227169006813</v>
      </c>
    </row>
    <row r="105" spans="1:88" ht="15.75" thickBot="1">
      <c r="A105" s="58" t="s">
        <v>121</v>
      </c>
      <c r="B105" s="229">
        <v>659</v>
      </c>
      <c r="C105" s="230">
        <v>49</v>
      </c>
      <c r="D105" s="230">
        <v>18</v>
      </c>
      <c r="E105" s="230">
        <v>130</v>
      </c>
      <c r="F105" s="230">
        <v>4</v>
      </c>
      <c r="G105" s="230">
        <v>4311</v>
      </c>
      <c r="H105" s="230">
        <v>444</v>
      </c>
      <c r="I105" s="230">
        <v>26</v>
      </c>
      <c r="J105" s="230">
        <v>871</v>
      </c>
      <c r="K105" s="230">
        <v>52</v>
      </c>
      <c r="L105" s="230">
        <v>51</v>
      </c>
      <c r="M105" s="230">
        <v>638</v>
      </c>
      <c r="N105" s="230">
        <v>469</v>
      </c>
      <c r="O105" s="230">
        <v>320</v>
      </c>
      <c r="P105" s="230">
        <v>43</v>
      </c>
      <c r="Q105" s="230">
        <v>1082</v>
      </c>
      <c r="R105" s="230">
        <v>454</v>
      </c>
      <c r="S105" s="230">
        <v>945</v>
      </c>
      <c r="T105" s="230">
        <v>1550</v>
      </c>
      <c r="U105" s="230">
        <v>1038</v>
      </c>
      <c r="V105" s="230">
        <v>3618</v>
      </c>
      <c r="W105" s="230">
        <v>126</v>
      </c>
      <c r="X105" s="230">
        <v>446</v>
      </c>
      <c r="Y105" s="230">
        <v>1551</v>
      </c>
      <c r="Z105" s="230">
        <v>1474</v>
      </c>
      <c r="AA105" s="230">
        <v>262</v>
      </c>
      <c r="AB105" s="230">
        <v>575</v>
      </c>
      <c r="AC105" s="230">
        <v>181</v>
      </c>
      <c r="AD105" s="230">
        <v>736</v>
      </c>
      <c r="AE105" s="230">
        <v>280</v>
      </c>
      <c r="AF105" s="230">
        <v>2</v>
      </c>
      <c r="AG105" s="230">
        <v>94</v>
      </c>
      <c r="AH105" s="230">
        <v>714</v>
      </c>
      <c r="AI105" s="230">
        <v>84</v>
      </c>
      <c r="AJ105" s="230">
        <v>3467</v>
      </c>
      <c r="AK105" s="230">
        <v>1870</v>
      </c>
      <c r="AL105" s="230">
        <v>8112</v>
      </c>
      <c r="AM105" s="230">
        <v>2143</v>
      </c>
      <c r="AN105" s="230">
        <v>5052</v>
      </c>
      <c r="AO105" s="230">
        <v>8323</v>
      </c>
      <c r="AP105" s="230">
        <v>5063</v>
      </c>
      <c r="AQ105" s="230">
        <v>60</v>
      </c>
      <c r="AR105" s="230">
        <v>152</v>
      </c>
      <c r="AS105" s="230">
        <v>4739</v>
      </c>
      <c r="AT105" s="230">
        <v>1296</v>
      </c>
      <c r="AU105" s="230">
        <v>812</v>
      </c>
      <c r="AV105" s="230">
        <v>2663</v>
      </c>
      <c r="AW105" s="230">
        <v>66</v>
      </c>
      <c r="AX105" s="230">
        <v>90</v>
      </c>
      <c r="AY105" s="230">
        <v>26</v>
      </c>
      <c r="AZ105" s="230">
        <v>160</v>
      </c>
      <c r="BA105" s="230">
        <v>331</v>
      </c>
      <c r="BB105" s="230">
        <v>53</v>
      </c>
      <c r="BC105" s="230">
        <v>427</v>
      </c>
      <c r="BD105" s="230">
        <v>99</v>
      </c>
      <c r="BE105" s="230">
        <v>118</v>
      </c>
      <c r="BF105" s="230">
        <v>459</v>
      </c>
      <c r="BG105" s="230">
        <v>151</v>
      </c>
      <c r="BH105" s="230">
        <v>327</v>
      </c>
      <c r="BI105" s="230">
        <v>664</v>
      </c>
      <c r="BJ105" s="230">
        <v>209</v>
      </c>
      <c r="BK105" s="230">
        <v>176</v>
      </c>
      <c r="BL105" s="230">
        <v>90</v>
      </c>
      <c r="BM105" s="230">
        <v>47</v>
      </c>
      <c r="BN105" s="230">
        <v>405</v>
      </c>
      <c r="BO105" s="230">
        <v>13786</v>
      </c>
      <c r="BP105" s="230">
        <v>63</v>
      </c>
      <c r="BQ105" s="230">
        <v>753</v>
      </c>
      <c r="BR105" s="230">
        <v>5447</v>
      </c>
      <c r="BS105" s="230">
        <v>324</v>
      </c>
      <c r="BT105" s="230">
        <v>189</v>
      </c>
      <c r="BU105" s="230">
        <v>1905</v>
      </c>
      <c r="BV105" s="230">
        <v>10312</v>
      </c>
      <c r="BW105" s="230">
        <v>5551</v>
      </c>
      <c r="BX105" s="230">
        <v>6483</v>
      </c>
      <c r="BY105" s="230">
        <v>328</v>
      </c>
      <c r="BZ105" s="230">
        <v>212</v>
      </c>
      <c r="CA105" s="230">
        <v>32</v>
      </c>
      <c r="CB105" s="230">
        <v>1122</v>
      </c>
      <c r="CC105" s="230">
        <v>541</v>
      </c>
      <c r="CD105" s="230">
        <v>77</v>
      </c>
      <c r="CE105" s="230">
        <v>444</v>
      </c>
      <c r="CF105" s="230">
        <v>18</v>
      </c>
      <c r="CG105" s="230">
        <v>32</v>
      </c>
      <c r="CH105" s="230">
        <v>1512</v>
      </c>
      <c r="CI105" s="231">
        <v>120078</v>
      </c>
      <c r="CJ105" s="274">
        <v>1</v>
      </c>
    </row>
    <row r="107" ht="15">
      <c r="CI107" s="290"/>
    </row>
  </sheetData>
  <sheetProtection/>
  <mergeCells count="1">
    <mergeCell ref="CI4:C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70"/>
  <sheetViews>
    <sheetView zoomScalePageLayoutView="0" workbookViewId="0" topLeftCell="A1">
      <selection activeCell="A1" sqref="A1:M1"/>
    </sheetView>
  </sheetViews>
  <sheetFormatPr defaultColWidth="11.421875" defaultRowHeight="15"/>
  <cols>
    <col min="1" max="1" width="23.7109375" style="181" customWidth="1"/>
    <col min="2" max="10" width="13.140625" style="181" customWidth="1"/>
    <col min="11" max="11" width="16.140625" style="181" customWidth="1"/>
    <col min="12" max="13" width="20.28125" style="181" customWidth="1"/>
    <col min="14" max="16384" width="11.421875" style="181" customWidth="1"/>
  </cols>
  <sheetData>
    <row r="1" spans="1:13" ht="24.75" customHeight="1" thickBot="1" thickTop="1">
      <c r="A1" s="321" t="s">
        <v>305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5"/>
    </row>
    <row r="2" spans="1:13" ht="24.75" customHeight="1" thickTop="1">
      <c r="A2" s="366" t="s">
        <v>21</v>
      </c>
      <c r="B2" s="360" t="s">
        <v>152</v>
      </c>
      <c r="C2" s="368"/>
      <c r="D2" s="368"/>
      <c r="E2" s="368"/>
      <c r="F2" s="368"/>
      <c r="G2" s="368"/>
      <c r="H2" s="368"/>
      <c r="I2" s="368"/>
      <c r="J2" s="368"/>
      <c r="K2" s="369"/>
      <c r="L2" s="338" t="s">
        <v>153</v>
      </c>
      <c r="M2" s="352" t="s">
        <v>154</v>
      </c>
    </row>
    <row r="3" spans="1:13" ht="120" customHeight="1">
      <c r="A3" s="350"/>
      <c r="B3" s="371" t="s">
        <v>156</v>
      </c>
      <c r="C3" s="372"/>
      <c r="D3" s="373" t="s">
        <v>155</v>
      </c>
      <c r="E3" s="374"/>
      <c r="F3" s="371" t="s">
        <v>282</v>
      </c>
      <c r="G3" s="372"/>
      <c r="H3" s="371" t="s">
        <v>157</v>
      </c>
      <c r="I3" s="372"/>
      <c r="J3" s="375" t="s">
        <v>420</v>
      </c>
      <c r="K3" s="376"/>
      <c r="L3" s="345"/>
      <c r="M3" s="370"/>
    </row>
    <row r="4" spans="1:15" ht="24.75" customHeight="1" thickBot="1">
      <c r="A4" s="367"/>
      <c r="B4" s="22" t="s">
        <v>23</v>
      </c>
      <c r="C4" s="7" t="s">
        <v>24</v>
      </c>
      <c r="D4" s="20" t="s">
        <v>23</v>
      </c>
      <c r="E4" s="7" t="s">
        <v>24</v>
      </c>
      <c r="F4" s="42" t="s">
        <v>23</v>
      </c>
      <c r="G4" s="7" t="s">
        <v>24</v>
      </c>
      <c r="H4" s="42" t="s">
        <v>23</v>
      </c>
      <c r="I4" s="7" t="s">
        <v>24</v>
      </c>
      <c r="J4" s="20" t="s">
        <v>23</v>
      </c>
      <c r="K4" s="9" t="s">
        <v>24</v>
      </c>
      <c r="L4" s="19" t="s">
        <v>23</v>
      </c>
      <c r="M4" s="21" t="s">
        <v>24</v>
      </c>
      <c r="O4" s="278"/>
    </row>
    <row r="5" spans="1:17" ht="15">
      <c r="A5" s="261" t="s">
        <v>108</v>
      </c>
      <c r="B5" s="71">
        <v>789</v>
      </c>
      <c r="C5" s="72">
        <v>0.05306342053937723</v>
      </c>
      <c r="D5" s="71">
        <v>2312</v>
      </c>
      <c r="E5" s="72">
        <v>0.1554912906046136</v>
      </c>
      <c r="F5" s="71">
        <v>915</v>
      </c>
      <c r="G5" s="72">
        <v>0.06153742686125496</v>
      </c>
      <c r="H5" s="71">
        <v>727</v>
      </c>
      <c r="I5" s="72">
        <v>0.04889367139686596</v>
      </c>
      <c r="J5" s="71">
        <v>2661</v>
      </c>
      <c r="K5" s="72">
        <v>0.1789629430358464</v>
      </c>
      <c r="L5" s="81">
        <v>7404</v>
      </c>
      <c r="M5" s="82">
        <v>0.49794875243795816</v>
      </c>
      <c r="N5" s="268"/>
      <c r="O5" s="291"/>
      <c r="P5" s="292"/>
      <c r="Q5" s="291"/>
    </row>
    <row r="6" spans="1:17" ht="15">
      <c r="A6" s="260" t="s">
        <v>116</v>
      </c>
      <c r="B6" s="77">
        <v>8514</v>
      </c>
      <c r="C6" s="78">
        <v>0.6891694997571637</v>
      </c>
      <c r="D6" s="79">
        <v>122</v>
      </c>
      <c r="E6" s="78">
        <v>0.009875344018131779</v>
      </c>
      <c r="F6" s="79">
        <v>36</v>
      </c>
      <c r="G6" s="78">
        <v>0.0029140359397765905</v>
      </c>
      <c r="H6" s="79">
        <v>127</v>
      </c>
      <c r="I6" s="78">
        <v>0.01028007123198964</v>
      </c>
      <c r="J6" s="79">
        <v>173</v>
      </c>
      <c r="K6" s="80">
        <v>0.01400356159948195</v>
      </c>
      <c r="L6" s="81">
        <v>8972</v>
      </c>
      <c r="M6" s="82">
        <v>0.7262425125465436</v>
      </c>
      <c r="N6" s="269"/>
      <c r="O6" s="291"/>
      <c r="P6" s="292"/>
      <c r="Q6" s="291"/>
    </row>
    <row r="7" spans="1:17" ht="15">
      <c r="A7" s="260" t="s">
        <v>45</v>
      </c>
      <c r="B7" s="77">
        <v>18</v>
      </c>
      <c r="C7" s="78">
        <v>0.0015072852118573103</v>
      </c>
      <c r="D7" s="79">
        <v>842</v>
      </c>
      <c r="E7" s="78">
        <v>0.07050745268799197</v>
      </c>
      <c r="F7" s="79">
        <v>359</v>
      </c>
      <c r="G7" s="78">
        <v>0.030061966169820802</v>
      </c>
      <c r="H7" s="79">
        <v>1691</v>
      </c>
      <c r="I7" s="78">
        <v>0.14160107184726176</v>
      </c>
      <c r="J7" s="79">
        <v>318</v>
      </c>
      <c r="K7" s="80">
        <v>0.026628705409479148</v>
      </c>
      <c r="L7" s="81">
        <v>3228</v>
      </c>
      <c r="M7" s="82">
        <v>0.270306481326411</v>
      </c>
      <c r="N7" s="269"/>
      <c r="O7" s="291"/>
      <c r="P7" s="292"/>
      <c r="Q7" s="291"/>
    </row>
    <row r="8" spans="1:17" ht="15">
      <c r="A8" s="260" t="s">
        <v>34</v>
      </c>
      <c r="B8" s="77">
        <v>3</v>
      </c>
      <c r="C8" s="78">
        <v>0.0003594536304816679</v>
      </c>
      <c r="D8" s="79">
        <v>2996</v>
      </c>
      <c r="E8" s="78">
        <v>0.358974358974359</v>
      </c>
      <c r="F8" s="79">
        <v>369</v>
      </c>
      <c r="G8" s="78">
        <v>0.04421279654924515</v>
      </c>
      <c r="H8" s="79">
        <v>1143</v>
      </c>
      <c r="I8" s="78">
        <v>0.13695183321351545</v>
      </c>
      <c r="J8" s="79">
        <v>21</v>
      </c>
      <c r="K8" s="80">
        <v>0.0025161754133716753</v>
      </c>
      <c r="L8" s="81">
        <v>4532</v>
      </c>
      <c r="M8" s="82">
        <v>0.5430146177809729</v>
      </c>
      <c r="N8" s="269"/>
      <c r="O8" s="291"/>
      <c r="P8" s="292"/>
      <c r="Q8" s="291"/>
    </row>
    <row r="9" spans="1:17" ht="15">
      <c r="A9" s="260" t="s">
        <v>56</v>
      </c>
      <c r="B9" s="77">
        <v>64</v>
      </c>
      <c r="C9" s="78">
        <v>0.010608320901707277</v>
      </c>
      <c r="D9" s="79">
        <v>330</v>
      </c>
      <c r="E9" s="78">
        <v>0.05469915464942814</v>
      </c>
      <c r="F9" s="79">
        <v>1279</v>
      </c>
      <c r="G9" s="78">
        <v>0.21200066302005635</v>
      </c>
      <c r="H9" s="79">
        <v>365</v>
      </c>
      <c r="I9" s="78">
        <v>0.06050058014254931</v>
      </c>
      <c r="J9" s="79">
        <v>5</v>
      </c>
      <c r="K9" s="80">
        <v>0.000828775070445881</v>
      </c>
      <c r="L9" s="81">
        <v>2043</v>
      </c>
      <c r="M9" s="82">
        <v>0.33863749378418695</v>
      </c>
      <c r="N9" s="269"/>
      <c r="O9" s="291"/>
      <c r="P9" s="292"/>
      <c r="Q9" s="291"/>
    </row>
    <row r="10" spans="1:17" ht="15">
      <c r="A10" s="260" t="s">
        <v>66</v>
      </c>
      <c r="B10" s="77">
        <v>120</v>
      </c>
      <c r="C10" s="78">
        <v>0.02663115845539281</v>
      </c>
      <c r="D10" s="79">
        <v>245</v>
      </c>
      <c r="E10" s="78">
        <v>0.054371948513093654</v>
      </c>
      <c r="F10" s="79">
        <v>292</v>
      </c>
      <c r="G10" s="78">
        <v>0.06480248557478917</v>
      </c>
      <c r="H10" s="79">
        <v>248</v>
      </c>
      <c r="I10" s="78">
        <v>0.05503772747447847</v>
      </c>
      <c r="J10" s="79">
        <v>777</v>
      </c>
      <c r="K10" s="80">
        <v>0.17243675099866845</v>
      </c>
      <c r="L10" s="81">
        <v>1682</v>
      </c>
      <c r="M10" s="82">
        <v>0.3732800710164225</v>
      </c>
      <c r="N10" s="269"/>
      <c r="O10" s="291"/>
      <c r="P10" s="292"/>
      <c r="Q10" s="291"/>
    </row>
    <row r="11" spans="1:17" ht="15">
      <c r="A11" s="260" t="s">
        <v>41</v>
      </c>
      <c r="B11" s="77">
        <v>74</v>
      </c>
      <c r="C11" s="78">
        <v>0.017221317198045146</v>
      </c>
      <c r="D11" s="79">
        <v>1314</v>
      </c>
      <c r="E11" s="78">
        <v>0.3057947405166395</v>
      </c>
      <c r="F11" s="79">
        <v>317</v>
      </c>
      <c r="G11" s="78">
        <v>0.07377239934838259</v>
      </c>
      <c r="H11" s="79">
        <v>241</v>
      </c>
      <c r="I11" s="78">
        <v>0.05608564114498487</v>
      </c>
      <c r="J11" s="79">
        <v>5</v>
      </c>
      <c r="K11" s="80">
        <v>0.0011636025133814289</v>
      </c>
      <c r="L11" s="81">
        <v>1951</v>
      </c>
      <c r="M11" s="82">
        <v>0.45403770072143357</v>
      </c>
      <c r="N11" s="269"/>
      <c r="O11" s="291"/>
      <c r="P11" s="292"/>
      <c r="Q11" s="291"/>
    </row>
    <row r="12" spans="1:17" ht="15">
      <c r="A12" s="260" t="s">
        <v>64</v>
      </c>
      <c r="B12" s="77">
        <v>11</v>
      </c>
      <c r="C12" s="78">
        <v>0.003082959641255605</v>
      </c>
      <c r="D12" s="79">
        <v>392</v>
      </c>
      <c r="E12" s="78">
        <v>0.10986547085201794</v>
      </c>
      <c r="F12" s="79">
        <v>237</v>
      </c>
      <c r="G12" s="78">
        <v>0.0664237668161435</v>
      </c>
      <c r="H12" s="79">
        <v>829</v>
      </c>
      <c r="I12" s="78">
        <v>0.23234304932735425</v>
      </c>
      <c r="J12" s="79">
        <v>9</v>
      </c>
      <c r="K12" s="80">
        <v>0.002522421524663677</v>
      </c>
      <c r="L12" s="81">
        <v>1478</v>
      </c>
      <c r="M12" s="82">
        <v>0.414237668161435</v>
      </c>
      <c r="N12" s="269"/>
      <c r="O12" s="291"/>
      <c r="P12" s="292"/>
      <c r="Q12" s="291"/>
    </row>
    <row r="13" spans="1:17" ht="15">
      <c r="A13" s="260" t="s">
        <v>105</v>
      </c>
      <c r="B13" s="77">
        <v>2309</v>
      </c>
      <c r="C13" s="78">
        <v>0.6636964645012935</v>
      </c>
      <c r="D13" s="79">
        <v>36</v>
      </c>
      <c r="E13" s="78">
        <v>0.010347801092267893</v>
      </c>
      <c r="F13" s="79">
        <v>4</v>
      </c>
      <c r="G13" s="78">
        <v>0.0011497556769186547</v>
      </c>
      <c r="H13" s="79">
        <v>67</v>
      </c>
      <c r="I13" s="78">
        <v>0.01925840758838747</v>
      </c>
      <c r="J13" s="79">
        <v>136</v>
      </c>
      <c r="K13" s="80">
        <v>0.03909169301523426</v>
      </c>
      <c r="L13" s="81">
        <v>2552</v>
      </c>
      <c r="M13" s="82">
        <v>0.7335441218741018</v>
      </c>
      <c r="N13" s="269"/>
      <c r="O13" s="291"/>
      <c r="P13" s="292"/>
      <c r="Q13" s="291"/>
    </row>
    <row r="14" spans="1:17" ht="15.75" thickBot="1">
      <c r="A14" s="267" t="s">
        <v>90</v>
      </c>
      <c r="B14" s="84">
        <v>243</v>
      </c>
      <c r="C14" s="85">
        <v>0.07808483290488431</v>
      </c>
      <c r="D14" s="86">
        <v>234</v>
      </c>
      <c r="E14" s="85">
        <v>0.07519280205655526</v>
      </c>
      <c r="F14" s="86">
        <v>101</v>
      </c>
      <c r="G14" s="85">
        <v>0.03245501285347044</v>
      </c>
      <c r="H14" s="86">
        <v>299</v>
      </c>
      <c r="I14" s="85">
        <v>0.09607969151670952</v>
      </c>
      <c r="J14" s="86">
        <v>69</v>
      </c>
      <c r="K14" s="87">
        <v>0.02217223650385604</v>
      </c>
      <c r="L14" s="88">
        <v>946</v>
      </c>
      <c r="M14" s="89">
        <v>0.30398457583547556</v>
      </c>
      <c r="N14" s="269"/>
      <c r="O14" s="291"/>
      <c r="P14" s="292"/>
      <c r="Q14" s="291"/>
    </row>
    <row r="15" spans="1:17" ht="15.75" thickBot="1">
      <c r="A15" s="90" t="s">
        <v>158</v>
      </c>
      <c r="B15" s="91">
        <v>12145</v>
      </c>
      <c r="C15" s="92">
        <v>0.1675033790307009</v>
      </c>
      <c r="D15" s="93">
        <v>8823</v>
      </c>
      <c r="E15" s="92">
        <v>0.12168648111880397</v>
      </c>
      <c r="F15" s="93">
        <v>3909</v>
      </c>
      <c r="G15" s="92">
        <v>0.05391277963203045</v>
      </c>
      <c r="H15" s="93">
        <v>5737</v>
      </c>
      <c r="I15" s="92">
        <v>0.07912448624941384</v>
      </c>
      <c r="J15" s="93">
        <v>4174</v>
      </c>
      <c r="K15" s="94">
        <v>0.05756764957382837</v>
      </c>
      <c r="L15" s="95">
        <v>34788</v>
      </c>
      <c r="M15" s="96">
        <v>0.4797947756047775</v>
      </c>
      <c r="N15" s="269"/>
      <c r="O15" s="291"/>
      <c r="Q15" s="270"/>
    </row>
    <row r="16" spans="1:17" ht="15.75" thickBot="1">
      <c r="A16" s="97" t="s">
        <v>159</v>
      </c>
      <c r="B16" s="98">
        <v>3483</v>
      </c>
      <c r="C16" s="99">
        <v>0.09059224386818217</v>
      </c>
      <c r="D16" s="100">
        <v>4742</v>
      </c>
      <c r="E16" s="99">
        <v>0.12333862199911566</v>
      </c>
      <c r="F16" s="100">
        <v>2904</v>
      </c>
      <c r="G16" s="99">
        <v>0.07553255130439306</v>
      </c>
      <c r="H16" s="100">
        <v>1977</v>
      </c>
      <c r="I16" s="99">
        <v>0.05142143730330065</v>
      </c>
      <c r="J16" s="100">
        <v>1592</v>
      </c>
      <c r="K16" s="101">
        <v>0.04140765209249096</v>
      </c>
      <c r="L16" s="102">
        <v>14698</v>
      </c>
      <c r="M16" s="103">
        <v>0.3822925065674825</v>
      </c>
      <c r="N16" s="305" t="s">
        <v>283</v>
      </c>
      <c r="O16" s="291"/>
      <c r="P16" s="292"/>
      <c r="Q16" s="291"/>
    </row>
    <row r="17" spans="1:17" ht="15.75" thickBot="1">
      <c r="A17" s="90" t="s">
        <v>160</v>
      </c>
      <c r="B17" s="91">
        <v>828</v>
      </c>
      <c r="C17" s="92">
        <v>0.09073972602739726</v>
      </c>
      <c r="D17" s="93">
        <v>725</v>
      </c>
      <c r="E17" s="92">
        <v>0.07945205479452055</v>
      </c>
      <c r="F17" s="93">
        <v>1527</v>
      </c>
      <c r="G17" s="92">
        <v>0.16734246575342465</v>
      </c>
      <c r="H17" s="93">
        <v>403</v>
      </c>
      <c r="I17" s="92">
        <v>0.04416438356164384</v>
      </c>
      <c r="J17" s="93">
        <v>708</v>
      </c>
      <c r="K17" s="94">
        <v>0.0775890410958904</v>
      </c>
      <c r="L17" s="95">
        <v>4191</v>
      </c>
      <c r="M17" s="96">
        <v>0.4592876712328767</v>
      </c>
      <c r="N17" s="305" t="s">
        <v>120</v>
      </c>
      <c r="O17" s="291"/>
      <c r="P17" s="292"/>
      <c r="Q17" s="291"/>
    </row>
    <row r="18" spans="1:17" ht="15.75" thickBot="1">
      <c r="A18" s="104" t="s">
        <v>121</v>
      </c>
      <c r="B18" s="105">
        <v>16456</v>
      </c>
      <c r="C18" s="106">
        <v>0.13704425456786423</v>
      </c>
      <c r="D18" s="107">
        <v>14290</v>
      </c>
      <c r="E18" s="106">
        <v>0.11900597944669299</v>
      </c>
      <c r="F18" s="107">
        <v>8340</v>
      </c>
      <c r="G18" s="106">
        <v>0.06945485434467596</v>
      </c>
      <c r="H18" s="107">
        <v>8117</v>
      </c>
      <c r="I18" s="106">
        <v>0.06759772814337348</v>
      </c>
      <c r="J18" s="107">
        <v>6474</v>
      </c>
      <c r="K18" s="108">
        <v>0.0539149552790686</v>
      </c>
      <c r="L18" s="109">
        <v>53677</v>
      </c>
      <c r="M18" s="110">
        <v>0.44701777178167523</v>
      </c>
      <c r="N18" s="269" t="s">
        <v>121</v>
      </c>
      <c r="O18" s="291"/>
      <c r="P18" s="278"/>
      <c r="Q18" s="291"/>
    </row>
    <row r="19" spans="1:15" ht="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269"/>
      <c r="O19" s="269"/>
    </row>
    <row r="20" spans="1:13" ht="15">
      <c r="A20" s="41"/>
      <c r="B20" s="41"/>
      <c r="C20" s="41"/>
      <c r="D20" s="292"/>
      <c r="E20" s="292"/>
      <c r="F20" s="41"/>
      <c r="G20" s="41"/>
      <c r="H20" s="41"/>
      <c r="I20" s="41"/>
      <c r="J20" s="41"/>
      <c r="K20" s="41"/>
      <c r="L20" s="293"/>
      <c r="M20" s="41"/>
    </row>
    <row r="21" spans="1:13" ht="15">
      <c r="A21" s="278"/>
      <c r="B21" s="292"/>
      <c r="C21" s="278"/>
      <c r="D21" s="292"/>
      <c r="E21" s="292"/>
      <c r="F21" s="292"/>
      <c r="G21" s="292"/>
      <c r="H21" s="41"/>
      <c r="I21" s="41"/>
      <c r="J21" s="41"/>
      <c r="K21" s="41"/>
      <c r="L21" s="41"/>
      <c r="M21" s="41"/>
    </row>
    <row r="22" spans="1:13" ht="15">
      <c r="A22" s="292"/>
      <c r="B22" s="291"/>
      <c r="C22" s="278"/>
      <c r="D22" s="291"/>
      <c r="E22" s="291"/>
      <c r="F22" s="291"/>
      <c r="G22" s="291"/>
      <c r="H22" s="41"/>
      <c r="I22" s="41"/>
      <c r="J22" s="41"/>
      <c r="K22" s="41"/>
      <c r="L22" s="41"/>
      <c r="M22" s="41"/>
    </row>
    <row r="23" spans="1:13" ht="15">
      <c r="A23" s="292"/>
      <c r="B23" s="291"/>
      <c r="C23" s="278"/>
      <c r="D23" s="291"/>
      <c r="E23" s="291"/>
      <c r="F23" s="291"/>
      <c r="G23" s="291"/>
      <c r="H23" s="41"/>
      <c r="I23" s="41"/>
      <c r="J23" s="41"/>
      <c r="K23" s="41"/>
      <c r="L23" s="41"/>
      <c r="M23" s="41"/>
    </row>
    <row r="24" spans="1:13" ht="15">
      <c r="A24" s="292"/>
      <c r="B24" s="291"/>
      <c r="C24" s="278"/>
      <c r="D24" s="291"/>
      <c r="E24" s="291"/>
      <c r="F24" s="291"/>
      <c r="G24" s="291"/>
      <c r="H24" s="41"/>
      <c r="I24" s="41"/>
      <c r="J24" s="41"/>
      <c r="K24" s="41"/>
      <c r="L24" s="41"/>
      <c r="M24" s="41"/>
    </row>
    <row r="25" spans="1:13" ht="15">
      <c r="A25" s="292"/>
      <c r="B25" s="291"/>
      <c r="C25" s="278"/>
      <c r="D25" s="291"/>
      <c r="E25" s="291"/>
      <c r="F25" s="291"/>
      <c r="G25" s="291"/>
      <c r="H25" s="41"/>
      <c r="I25" s="41"/>
      <c r="J25" s="41"/>
      <c r="K25" s="41"/>
      <c r="L25" s="41"/>
      <c r="M25" s="41"/>
    </row>
    <row r="26" spans="1:13" ht="15">
      <c r="A26" s="292"/>
      <c r="B26" s="291"/>
      <c r="C26" s="278"/>
      <c r="D26" s="291"/>
      <c r="E26" s="291"/>
      <c r="F26" s="291"/>
      <c r="G26" s="291"/>
      <c r="H26" s="41"/>
      <c r="I26" s="41"/>
      <c r="J26" s="41"/>
      <c r="K26" s="41"/>
      <c r="L26" s="41"/>
      <c r="M26" s="41"/>
    </row>
    <row r="27" spans="1:13" ht="15">
      <c r="A27" s="292"/>
      <c r="B27" s="291"/>
      <c r="C27" s="278"/>
      <c r="D27" s="291"/>
      <c r="E27" s="291"/>
      <c r="F27" s="291"/>
      <c r="G27" s="291"/>
      <c r="H27" s="41"/>
      <c r="I27" s="41"/>
      <c r="J27" s="41"/>
      <c r="K27" s="41"/>
      <c r="L27" s="41"/>
      <c r="M27" s="41"/>
    </row>
    <row r="28" spans="1:13" ht="15">
      <c r="A28" s="292"/>
      <c r="B28" s="291"/>
      <c r="C28" s="278"/>
      <c r="D28" s="291"/>
      <c r="E28" s="291"/>
      <c r="F28" s="291"/>
      <c r="G28" s="291"/>
      <c r="H28" s="41"/>
      <c r="I28" s="41"/>
      <c r="J28" s="41"/>
      <c r="K28" s="41"/>
      <c r="L28" s="41"/>
      <c r="M28" s="41"/>
    </row>
    <row r="29" spans="1:13" ht="15">
      <c r="A29" s="292"/>
      <c r="B29" s="291"/>
      <c r="C29" s="278"/>
      <c r="D29" s="291"/>
      <c r="E29" s="291"/>
      <c r="F29" s="291"/>
      <c r="G29" s="291"/>
      <c r="H29" s="41"/>
      <c r="I29" s="41"/>
      <c r="J29" s="41"/>
      <c r="K29" s="41"/>
      <c r="L29" s="41"/>
      <c r="M29" s="41"/>
    </row>
    <row r="30" spans="1:13" ht="15">
      <c r="A30" s="292"/>
      <c r="B30" s="291"/>
      <c r="C30" s="278"/>
      <c r="D30" s="291"/>
      <c r="E30" s="291"/>
      <c r="F30" s="291"/>
      <c r="G30" s="291"/>
      <c r="H30" s="41"/>
      <c r="I30" s="41"/>
      <c r="J30" s="41"/>
      <c r="K30" s="41"/>
      <c r="L30" s="41"/>
      <c r="M30" s="41"/>
    </row>
    <row r="31" spans="1:13" ht="15">
      <c r="A31" s="292"/>
      <c r="B31" s="291"/>
      <c r="C31" s="278"/>
      <c r="D31" s="291"/>
      <c r="E31" s="291"/>
      <c r="F31" s="291"/>
      <c r="G31" s="291"/>
      <c r="H31" s="41"/>
      <c r="I31" s="41"/>
      <c r="J31" s="41"/>
      <c r="K31" s="41"/>
      <c r="L31" s="41"/>
      <c r="M31" s="41"/>
    </row>
    <row r="32" spans="1:13" ht="15">
      <c r="A32" s="292"/>
      <c r="B32" s="278"/>
      <c r="C32" s="278"/>
      <c r="D32" s="278"/>
      <c r="E32" s="278"/>
      <c r="F32" s="278"/>
      <c r="G32" s="278"/>
      <c r="H32" s="41"/>
      <c r="I32" s="41"/>
      <c r="J32" s="41"/>
      <c r="K32" s="41"/>
      <c r="L32" s="41"/>
      <c r="M32" s="41"/>
    </row>
    <row r="33" spans="1:13" ht="15">
      <c r="A33" s="278"/>
      <c r="B33" s="278"/>
      <c r="C33" s="278"/>
      <c r="D33" s="278"/>
      <c r="E33" s="278"/>
      <c r="F33" s="278"/>
      <c r="G33" s="278"/>
      <c r="H33" s="41"/>
      <c r="I33" s="41"/>
      <c r="J33" s="41"/>
      <c r="K33" s="41"/>
      <c r="L33" s="41"/>
      <c r="M33" s="41"/>
    </row>
    <row r="34" spans="1:13" ht="15">
      <c r="A34" s="278"/>
      <c r="B34" s="278"/>
      <c r="C34" s="278"/>
      <c r="D34" s="278"/>
      <c r="E34" s="278"/>
      <c r="F34" s="278"/>
      <c r="G34" s="278"/>
      <c r="H34" s="41"/>
      <c r="I34" s="41"/>
      <c r="J34" s="41"/>
      <c r="K34" s="41"/>
      <c r="L34" s="41"/>
      <c r="M34" s="41"/>
    </row>
    <row r="35" spans="1:13" ht="15">
      <c r="A35" s="278"/>
      <c r="B35" s="278"/>
      <c r="C35" s="278"/>
      <c r="D35" s="278"/>
      <c r="E35" s="278"/>
      <c r="F35" s="278"/>
      <c r="G35" s="278"/>
      <c r="H35" s="41"/>
      <c r="I35" s="41"/>
      <c r="J35" s="41"/>
      <c r="K35" s="41"/>
      <c r="L35" s="41"/>
      <c r="M35" s="41"/>
    </row>
    <row r="36" spans="1:13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</row>
    <row r="37" spans="1:13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</row>
    <row r="38" spans="1:13" ht="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</row>
    <row r="39" spans="1:13" ht="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</row>
    <row r="40" spans="1:13" ht="1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1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</row>
    <row r="42" spans="1:13" ht="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</row>
    <row r="43" spans="1:13" ht="1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3" ht="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1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</row>
    <row r="46" spans="1:13" ht="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1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1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ht="1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1:13" ht="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</row>
    <row r="61" spans="1:13" ht="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13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</row>
    <row r="63" spans="1:13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</row>
    <row r="64" spans="1:13" ht="1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</row>
    <row r="65" spans="1:13" ht="1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1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1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3" ht="1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</row>
    <row r="70" spans="1:13" ht="1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</row>
  </sheetData>
  <sheetProtection/>
  <mergeCells count="10">
    <mergeCell ref="A1:M1"/>
    <mergeCell ref="A2:A4"/>
    <mergeCell ref="B2:K2"/>
    <mergeCell ref="L2:L3"/>
    <mergeCell ref="M2:M3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Q34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20.7109375" style="181" customWidth="1"/>
    <col min="2" max="11" width="13.421875" style="181" customWidth="1"/>
    <col min="12" max="13" width="18.140625" style="181" customWidth="1"/>
    <col min="14" max="16384" width="11.421875" style="181" customWidth="1"/>
  </cols>
  <sheetData>
    <row r="1" spans="1:13" ht="24.75" customHeight="1" thickBot="1" thickTop="1">
      <c r="A1" s="349" t="s">
        <v>306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24.75" customHeight="1" thickTop="1">
      <c r="A2" s="366" t="s">
        <v>140</v>
      </c>
      <c r="B2" s="360" t="s">
        <v>161</v>
      </c>
      <c r="C2" s="381"/>
      <c r="D2" s="381"/>
      <c r="E2" s="381"/>
      <c r="F2" s="381"/>
      <c r="G2" s="381"/>
      <c r="H2" s="381"/>
      <c r="I2" s="381"/>
      <c r="J2" s="381"/>
      <c r="K2" s="382"/>
      <c r="L2" s="338" t="s">
        <v>162</v>
      </c>
      <c r="M2" s="385" t="s">
        <v>163</v>
      </c>
    </row>
    <row r="3" spans="1:13" ht="79.5" customHeight="1">
      <c r="A3" s="379"/>
      <c r="B3" s="359" t="s">
        <v>164</v>
      </c>
      <c r="C3" s="372"/>
      <c r="D3" s="346" t="s">
        <v>165</v>
      </c>
      <c r="E3" s="372"/>
      <c r="F3" s="346" t="s">
        <v>166</v>
      </c>
      <c r="G3" s="372"/>
      <c r="H3" s="346" t="s">
        <v>167</v>
      </c>
      <c r="I3" s="372"/>
      <c r="J3" s="387" t="s">
        <v>277</v>
      </c>
      <c r="K3" s="388"/>
      <c r="L3" s="383"/>
      <c r="M3" s="370"/>
    </row>
    <row r="4" spans="1:15" ht="24.75" customHeight="1" thickBot="1">
      <c r="A4" s="380"/>
      <c r="B4" s="111" t="s">
        <v>23</v>
      </c>
      <c r="C4" s="112" t="s">
        <v>24</v>
      </c>
      <c r="D4" s="113" t="s">
        <v>23</v>
      </c>
      <c r="E4" s="112" t="s">
        <v>24</v>
      </c>
      <c r="F4" s="113" t="s">
        <v>23</v>
      </c>
      <c r="G4" s="112" t="s">
        <v>24</v>
      </c>
      <c r="H4" s="113" t="s">
        <v>23</v>
      </c>
      <c r="I4" s="112" t="s">
        <v>24</v>
      </c>
      <c r="J4" s="113" t="s">
        <v>23</v>
      </c>
      <c r="K4" s="114" t="s">
        <v>24</v>
      </c>
      <c r="L4" s="384"/>
      <c r="M4" s="386"/>
      <c r="O4" s="278"/>
    </row>
    <row r="5" spans="1:17" ht="15">
      <c r="A5" s="261" t="s">
        <v>108</v>
      </c>
      <c r="B5" s="73">
        <v>2728</v>
      </c>
      <c r="C5" s="72">
        <v>0.18346896227049567</v>
      </c>
      <c r="D5" s="73">
        <v>1871</v>
      </c>
      <c r="E5" s="72">
        <v>0.12583226847804158</v>
      </c>
      <c r="F5" s="73">
        <v>1121</v>
      </c>
      <c r="G5" s="72">
        <v>0.07539175465734077</v>
      </c>
      <c r="H5" s="73">
        <v>616</v>
      </c>
      <c r="I5" s="72">
        <v>0.04142847535140225</v>
      </c>
      <c r="J5" s="73">
        <v>776</v>
      </c>
      <c r="K5" s="74">
        <v>0.05218911829981841</v>
      </c>
      <c r="L5" s="75">
        <v>7112</v>
      </c>
      <c r="M5" s="76">
        <v>0.4783105790570987</v>
      </c>
      <c r="N5" s="268"/>
      <c r="O5" s="291"/>
      <c r="P5" s="292"/>
      <c r="Q5" s="291"/>
    </row>
    <row r="6" spans="1:17" ht="15">
      <c r="A6" s="260" t="s">
        <v>116</v>
      </c>
      <c r="B6" s="115">
        <v>1471</v>
      </c>
      <c r="C6" s="78">
        <v>0.11907074631698235</v>
      </c>
      <c r="D6" s="79">
        <v>990</v>
      </c>
      <c r="E6" s="78">
        <v>0.08013598834385624</v>
      </c>
      <c r="F6" s="79">
        <v>1242</v>
      </c>
      <c r="G6" s="78">
        <v>0.10053423992229238</v>
      </c>
      <c r="H6" s="79">
        <v>893</v>
      </c>
      <c r="I6" s="78">
        <v>0.07228428039501376</v>
      </c>
      <c r="J6" s="79">
        <v>738</v>
      </c>
      <c r="K6" s="80">
        <v>0.05973773676542011</v>
      </c>
      <c r="L6" s="81">
        <v>5334</v>
      </c>
      <c r="M6" s="82">
        <v>0.43176299174356486</v>
      </c>
      <c r="N6" s="269"/>
      <c r="O6" s="291"/>
      <c r="P6" s="292"/>
      <c r="Q6" s="291"/>
    </row>
    <row r="7" spans="1:17" ht="15">
      <c r="A7" s="260" t="s">
        <v>45</v>
      </c>
      <c r="B7" s="115">
        <v>1435</v>
      </c>
      <c r="C7" s="78">
        <v>0.1201641266119578</v>
      </c>
      <c r="D7" s="79">
        <v>981</v>
      </c>
      <c r="E7" s="78">
        <v>0.08214704404622342</v>
      </c>
      <c r="F7" s="79">
        <v>1047</v>
      </c>
      <c r="G7" s="78">
        <v>0.08767375648970022</v>
      </c>
      <c r="H7" s="79">
        <v>970</v>
      </c>
      <c r="I7" s="78">
        <v>0.08122592530564395</v>
      </c>
      <c r="J7" s="79">
        <v>527</v>
      </c>
      <c r="K7" s="80">
        <v>0.04412996148048903</v>
      </c>
      <c r="L7" s="81">
        <v>4960</v>
      </c>
      <c r="M7" s="82">
        <v>0.4153408139340144</v>
      </c>
      <c r="N7" s="269"/>
      <c r="O7" s="291"/>
      <c r="P7" s="292"/>
      <c r="Q7" s="291"/>
    </row>
    <row r="8" spans="1:17" ht="15">
      <c r="A8" s="260" t="s">
        <v>34</v>
      </c>
      <c r="B8" s="115">
        <v>1228</v>
      </c>
      <c r="C8" s="78">
        <v>0.14713635274382939</v>
      </c>
      <c r="D8" s="79">
        <v>502</v>
      </c>
      <c r="E8" s="78">
        <v>0.06014857416726575</v>
      </c>
      <c r="F8" s="79">
        <v>791</v>
      </c>
      <c r="G8" s="78">
        <v>0.09477594057033309</v>
      </c>
      <c r="H8" s="79">
        <v>666</v>
      </c>
      <c r="I8" s="78">
        <v>0.07979870596693027</v>
      </c>
      <c r="J8" s="79">
        <v>342</v>
      </c>
      <c r="K8" s="80"/>
      <c r="L8" s="81">
        <v>3529</v>
      </c>
      <c r="M8" s="82">
        <v>0.42283728732326864</v>
      </c>
      <c r="N8" s="269"/>
      <c r="O8" s="291"/>
      <c r="P8" s="292"/>
      <c r="Q8" s="291"/>
    </row>
    <row r="9" spans="1:17" ht="15">
      <c r="A9" s="260" t="s">
        <v>56</v>
      </c>
      <c r="B9" s="115">
        <v>651</v>
      </c>
      <c r="C9" s="78">
        <v>0.1079065141720537</v>
      </c>
      <c r="D9" s="79">
        <v>566</v>
      </c>
      <c r="E9" s="78">
        <v>0.09381733797447372</v>
      </c>
      <c r="F9" s="79">
        <v>361</v>
      </c>
      <c r="G9" s="78">
        <v>0.05983756008619261</v>
      </c>
      <c r="H9" s="79">
        <v>97</v>
      </c>
      <c r="I9" s="78">
        <v>0.01607823636665009</v>
      </c>
      <c r="J9" s="79">
        <v>364</v>
      </c>
      <c r="K9" s="80">
        <v>0.06033482512846013</v>
      </c>
      <c r="L9" s="81">
        <v>2039</v>
      </c>
      <c r="M9" s="82">
        <v>0.3379744737278303</v>
      </c>
      <c r="N9" s="269"/>
      <c r="O9" s="291"/>
      <c r="P9" s="292"/>
      <c r="Q9" s="291"/>
    </row>
    <row r="10" spans="1:17" ht="15">
      <c r="A10" s="260" t="s">
        <v>66</v>
      </c>
      <c r="B10" s="115">
        <v>558</v>
      </c>
      <c r="C10" s="78">
        <v>0.12383488681757657</v>
      </c>
      <c r="D10" s="79">
        <v>603</v>
      </c>
      <c r="E10" s="78">
        <v>0.13382157123834887</v>
      </c>
      <c r="F10" s="79">
        <v>213</v>
      </c>
      <c r="G10" s="78">
        <v>0.04727030625832224</v>
      </c>
      <c r="H10" s="79">
        <v>134</v>
      </c>
      <c r="I10" s="78">
        <v>0.029738126941855306</v>
      </c>
      <c r="J10" s="79">
        <v>193</v>
      </c>
      <c r="K10" s="80">
        <v>0.042831779849090104</v>
      </c>
      <c r="L10" s="81">
        <v>1701</v>
      </c>
      <c r="M10" s="82">
        <v>0.3774966711051931</v>
      </c>
      <c r="N10" s="269"/>
      <c r="O10" s="291"/>
      <c r="P10" s="292"/>
      <c r="Q10" s="291"/>
    </row>
    <row r="11" spans="1:17" ht="15">
      <c r="A11" s="260" t="s">
        <v>41</v>
      </c>
      <c r="B11" s="115">
        <v>491</v>
      </c>
      <c r="C11" s="78">
        <v>0.11426576681405631</v>
      </c>
      <c r="D11" s="79">
        <v>479</v>
      </c>
      <c r="E11" s="78">
        <v>0.1114731207819409</v>
      </c>
      <c r="F11" s="79">
        <v>308</v>
      </c>
      <c r="G11" s="78">
        <v>0.07167791482429602</v>
      </c>
      <c r="H11" s="79">
        <v>202</v>
      </c>
      <c r="I11" s="78">
        <v>0.047009541540609726</v>
      </c>
      <c r="J11" s="79">
        <v>176</v>
      </c>
      <c r="K11" s="80">
        <v>0.0409588084710263</v>
      </c>
      <c r="L11" s="81">
        <v>1656</v>
      </c>
      <c r="M11" s="82">
        <v>0.3853851524319293</v>
      </c>
      <c r="N11" s="269"/>
      <c r="O11" s="291"/>
      <c r="P11" s="292"/>
      <c r="Q11" s="291"/>
    </row>
    <row r="12" spans="1:17" ht="15">
      <c r="A12" s="260" t="s">
        <v>64</v>
      </c>
      <c r="B12" s="115">
        <v>477</v>
      </c>
      <c r="C12" s="78">
        <v>0.1336883408071749</v>
      </c>
      <c r="D12" s="79">
        <v>255</v>
      </c>
      <c r="E12" s="78">
        <v>0.07146860986547085</v>
      </c>
      <c r="F12" s="79">
        <v>297</v>
      </c>
      <c r="G12" s="78">
        <v>0.08323991031390135</v>
      </c>
      <c r="H12" s="79">
        <v>315</v>
      </c>
      <c r="I12" s="78">
        <v>0.0882847533632287</v>
      </c>
      <c r="J12" s="79">
        <v>168</v>
      </c>
      <c r="K12" s="80">
        <v>0.04708520179372197</v>
      </c>
      <c r="L12" s="81">
        <v>1512</v>
      </c>
      <c r="M12" s="82">
        <v>0.42376681614349776</v>
      </c>
      <c r="N12" s="269"/>
      <c r="O12" s="291"/>
      <c r="P12" s="292"/>
      <c r="Q12" s="291"/>
    </row>
    <row r="13" spans="1:17" ht="15">
      <c r="A13" s="260" t="s">
        <v>105</v>
      </c>
      <c r="B13" s="115">
        <v>297</v>
      </c>
      <c r="C13" s="78">
        <v>0.08536935901121012</v>
      </c>
      <c r="D13" s="79">
        <v>311</v>
      </c>
      <c r="E13" s="78">
        <v>0.08939350388042541</v>
      </c>
      <c r="F13" s="79">
        <v>116</v>
      </c>
      <c r="G13" s="78">
        <v>0.03334291463064099</v>
      </c>
      <c r="H13" s="79">
        <v>62</v>
      </c>
      <c r="I13" s="78">
        <v>0.017821212992239148</v>
      </c>
      <c r="J13" s="79">
        <v>143</v>
      </c>
      <c r="K13" s="80">
        <v>0.04110376544984191</v>
      </c>
      <c r="L13" s="81">
        <v>929</v>
      </c>
      <c r="M13" s="82">
        <v>0.26703075596435755</v>
      </c>
      <c r="N13" s="269"/>
      <c r="O13" s="291"/>
      <c r="P13" s="292"/>
      <c r="Q13" s="291"/>
    </row>
    <row r="14" spans="1:17" ht="15.75" thickBot="1">
      <c r="A14" s="267" t="s">
        <v>90</v>
      </c>
      <c r="B14" s="116">
        <v>474</v>
      </c>
      <c r="C14" s="85">
        <v>0.15231362467866325</v>
      </c>
      <c r="D14" s="86">
        <v>330</v>
      </c>
      <c r="E14" s="85">
        <v>0.10604113110539845</v>
      </c>
      <c r="F14" s="86">
        <v>216</v>
      </c>
      <c r="G14" s="85">
        <v>0.06940874035989718</v>
      </c>
      <c r="H14" s="86">
        <v>205</v>
      </c>
      <c r="I14" s="85">
        <v>0.06587403598971722</v>
      </c>
      <c r="J14" s="86">
        <v>116</v>
      </c>
      <c r="K14" s="87">
        <v>0.037275064267352186</v>
      </c>
      <c r="L14" s="88">
        <v>1341</v>
      </c>
      <c r="M14" s="89">
        <v>0.4309125964010283</v>
      </c>
      <c r="N14" s="269"/>
      <c r="O14" s="291"/>
      <c r="P14" s="292"/>
      <c r="Q14" s="291"/>
    </row>
    <row r="15" spans="1:17" ht="43.5" thickBot="1">
      <c r="A15" s="90" t="s">
        <v>168</v>
      </c>
      <c r="B15" s="95">
        <v>9810</v>
      </c>
      <c r="C15" s="92">
        <v>0.13529914765674564</v>
      </c>
      <c r="D15" s="93">
        <v>6888</v>
      </c>
      <c r="E15" s="92">
        <v>0.09499903456265689</v>
      </c>
      <c r="F15" s="93">
        <v>5712</v>
      </c>
      <c r="G15" s="92">
        <v>0.07877968719830084</v>
      </c>
      <c r="H15" s="93">
        <v>4160</v>
      </c>
      <c r="I15" s="92">
        <v>0.057374562105205085</v>
      </c>
      <c r="J15" s="93">
        <v>3543</v>
      </c>
      <c r="K15" s="94">
        <v>0.04886492152373597</v>
      </c>
      <c r="L15" s="95">
        <v>30113</v>
      </c>
      <c r="M15" s="96">
        <v>0.4153173530466444</v>
      </c>
      <c r="N15" s="269"/>
      <c r="O15" s="314"/>
      <c r="P15" s="315"/>
      <c r="Q15" s="316"/>
    </row>
    <row r="16" spans="1:17" ht="43.5" thickBot="1">
      <c r="A16" s="97" t="s">
        <v>169</v>
      </c>
      <c r="B16" s="102">
        <v>4897</v>
      </c>
      <c r="C16" s="99">
        <v>0.12737014591515594</v>
      </c>
      <c r="D16" s="100">
        <v>4278</v>
      </c>
      <c r="E16" s="99">
        <v>0.11127006008271126</v>
      </c>
      <c r="F16" s="100">
        <v>2278</v>
      </c>
      <c r="G16" s="99">
        <v>0.05925039664993367</v>
      </c>
      <c r="H16" s="100">
        <v>1766</v>
      </c>
      <c r="I16" s="99">
        <v>0.04593336281114261</v>
      </c>
      <c r="J16" s="100">
        <v>1944</v>
      </c>
      <c r="K16" s="101">
        <v>0.05056311285665982</v>
      </c>
      <c r="L16" s="102">
        <v>15163</v>
      </c>
      <c r="M16" s="103">
        <v>0.3943870783156033</v>
      </c>
      <c r="N16" s="269"/>
      <c r="O16" s="291"/>
      <c r="P16" s="292"/>
      <c r="Q16" s="291"/>
    </row>
    <row r="17" spans="1:17" ht="15.75" thickBot="1">
      <c r="A17" s="90" t="s">
        <v>160</v>
      </c>
      <c r="B17" s="95">
        <v>1502</v>
      </c>
      <c r="C17" s="92">
        <v>0.1646027397260274</v>
      </c>
      <c r="D17" s="93">
        <v>725</v>
      </c>
      <c r="E17" s="92">
        <v>0.07945205479452055</v>
      </c>
      <c r="F17" s="93">
        <v>684</v>
      </c>
      <c r="G17" s="92">
        <v>0.07495890410958904</v>
      </c>
      <c r="H17" s="93">
        <v>705</v>
      </c>
      <c r="I17" s="92">
        <v>0.07726027397260274</v>
      </c>
      <c r="J17" s="93">
        <v>343</v>
      </c>
      <c r="K17" s="94">
        <v>0.03758904109589041</v>
      </c>
      <c r="L17" s="95">
        <v>3959</v>
      </c>
      <c r="M17" s="96">
        <v>0.4338630136986301</v>
      </c>
      <c r="N17" s="269"/>
      <c r="O17" s="291"/>
      <c r="P17" s="292"/>
      <c r="Q17" s="291"/>
    </row>
    <row r="18" spans="1:17" ht="15.75" thickBot="1">
      <c r="A18" s="104" t="s">
        <v>121</v>
      </c>
      <c r="B18" s="109">
        <v>16209</v>
      </c>
      <c r="C18" s="106">
        <v>0.13498725828211663</v>
      </c>
      <c r="D18" s="107">
        <v>11891</v>
      </c>
      <c r="E18" s="106">
        <v>0.09902729892236713</v>
      </c>
      <c r="F18" s="107">
        <v>8674</v>
      </c>
      <c r="G18" s="106">
        <v>0.07223637968653708</v>
      </c>
      <c r="H18" s="107">
        <v>6631</v>
      </c>
      <c r="I18" s="106">
        <v>0.055222438748147036</v>
      </c>
      <c r="J18" s="107">
        <v>5830</v>
      </c>
      <c r="K18" s="108">
        <v>0.04855177467979147</v>
      </c>
      <c r="L18" s="109">
        <v>49235</v>
      </c>
      <c r="M18" s="110">
        <v>0.41002515031895936</v>
      </c>
      <c r="N18" s="269"/>
      <c r="O18" s="291"/>
      <c r="P18" s="278"/>
      <c r="Q18" s="291"/>
    </row>
    <row r="19" spans="14:15" ht="15">
      <c r="N19" s="269"/>
      <c r="O19" s="269"/>
    </row>
    <row r="20" spans="2:8" ht="15">
      <c r="B20" s="278"/>
      <c r="C20" s="292"/>
      <c r="D20" s="292"/>
      <c r="E20" s="292"/>
      <c r="F20" s="292"/>
      <c r="G20" s="292"/>
      <c r="H20" s="278"/>
    </row>
    <row r="21" spans="2:8" ht="15">
      <c r="B21" s="292"/>
      <c r="C21" s="291"/>
      <c r="D21" s="291"/>
      <c r="E21" s="291"/>
      <c r="F21" s="291"/>
      <c r="G21" s="291"/>
      <c r="H21" s="291"/>
    </row>
    <row r="22" spans="2:8" ht="15">
      <c r="B22" s="292"/>
      <c r="C22" s="291"/>
      <c r="D22" s="291"/>
      <c r="E22" s="291"/>
      <c r="F22" s="291"/>
      <c r="G22" s="291"/>
      <c r="H22" s="291"/>
    </row>
    <row r="23" spans="2:8" ht="15">
      <c r="B23" s="292"/>
      <c r="C23" s="291"/>
      <c r="D23" s="291"/>
      <c r="E23" s="291"/>
      <c r="F23" s="291"/>
      <c r="G23" s="291"/>
      <c r="H23" s="291"/>
    </row>
    <row r="24" spans="2:8" ht="15">
      <c r="B24" s="292"/>
      <c r="C24" s="291"/>
      <c r="D24" s="291"/>
      <c r="E24" s="291"/>
      <c r="F24" s="291"/>
      <c r="G24" s="291"/>
      <c r="H24" s="291"/>
    </row>
    <row r="25" spans="2:8" ht="15">
      <c r="B25" s="292"/>
      <c r="C25" s="291"/>
      <c r="D25" s="291"/>
      <c r="E25" s="291"/>
      <c r="F25" s="291"/>
      <c r="G25" s="291"/>
      <c r="H25" s="291"/>
    </row>
    <row r="26" spans="2:8" ht="15">
      <c r="B26" s="292"/>
      <c r="C26" s="291"/>
      <c r="D26" s="291"/>
      <c r="E26" s="291"/>
      <c r="F26" s="291"/>
      <c r="G26" s="291"/>
      <c r="H26" s="291"/>
    </row>
    <row r="27" spans="2:8" ht="15">
      <c r="B27" s="292"/>
      <c r="C27" s="291"/>
      <c r="D27" s="291"/>
      <c r="E27" s="291"/>
      <c r="F27" s="291"/>
      <c r="G27" s="291"/>
      <c r="H27" s="291"/>
    </row>
    <row r="28" spans="2:8" ht="15">
      <c r="B28" s="292"/>
      <c r="C28" s="291"/>
      <c r="D28" s="291"/>
      <c r="E28" s="291"/>
      <c r="F28" s="291"/>
      <c r="G28" s="291"/>
      <c r="H28" s="291"/>
    </row>
    <row r="29" spans="2:8" ht="15">
      <c r="B29" s="292"/>
      <c r="C29" s="291"/>
      <c r="D29" s="291"/>
      <c r="E29" s="291"/>
      <c r="F29" s="291"/>
      <c r="G29" s="291"/>
      <c r="H29" s="291"/>
    </row>
    <row r="30" spans="2:8" ht="15">
      <c r="B30" s="292"/>
      <c r="C30" s="291"/>
      <c r="D30" s="291"/>
      <c r="E30" s="291"/>
      <c r="F30" s="291"/>
      <c r="G30" s="291"/>
      <c r="H30" s="291"/>
    </row>
    <row r="31" spans="2:8" ht="15">
      <c r="B31" s="292"/>
      <c r="C31" s="278"/>
      <c r="D31" s="278"/>
      <c r="E31" s="278"/>
      <c r="F31" s="278"/>
      <c r="G31" s="278"/>
      <c r="H31" s="278"/>
    </row>
    <row r="32" spans="2:8" ht="15">
      <c r="B32" s="292"/>
      <c r="C32" s="291"/>
      <c r="D32" s="291"/>
      <c r="E32" s="291"/>
      <c r="F32" s="291"/>
      <c r="G32" s="291"/>
      <c r="H32" s="291"/>
    </row>
    <row r="33" spans="2:8" ht="15">
      <c r="B33" s="292"/>
      <c r="C33" s="291"/>
      <c r="D33" s="291"/>
      <c r="E33" s="291"/>
      <c r="F33" s="291"/>
      <c r="G33" s="291"/>
      <c r="H33" s="291"/>
    </row>
    <row r="34" spans="2:8" ht="15">
      <c r="B34" s="278"/>
      <c r="C34" s="291"/>
      <c r="D34" s="291"/>
      <c r="E34" s="291"/>
      <c r="F34" s="291"/>
      <c r="G34" s="291"/>
      <c r="H34" s="291"/>
    </row>
  </sheetData>
  <sheetProtection/>
  <mergeCells count="10">
    <mergeCell ref="A1:M1"/>
    <mergeCell ref="A2:A4"/>
    <mergeCell ref="B2:K2"/>
    <mergeCell ref="L2:L4"/>
    <mergeCell ref="M2:M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Q34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20.7109375" style="181" customWidth="1"/>
    <col min="2" max="11" width="14.8515625" style="181" customWidth="1"/>
    <col min="12" max="12" width="16.57421875" style="181" customWidth="1"/>
    <col min="13" max="13" width="21.57421875" style="181" customWidth="1"/>
    <col min="14" max="16384" width="11.421875" style="181" customWidth="1"/>
  </cols>
  <sheetData>
    <row r="1" spans="1:13" ht="24.75" customHeight="1" thickBot="1" thickTop="1">
      <c r="A1" s="349" t="s">
        <v>307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24.75" customHeight="1" thickTop="1">
      <c r="A2" s="394" t="s">
        <v>140</v>
      </c>
      <c r="B2" s="391" t="s">
        <v>273</v>
      </c>
      <c r="C2" s="392"/>
      <c r="D2" s="392"/>
      <c r="E2" s="392"/>
      <c r="F2" s="392"/>
      <c r="G2" s="392"/>
      <c r="H2" s="392"/>
      <c r="I2" s="392"/>
      <c r="J2" s="392"/>
      <c r="K2" s="393"/>
      <c r="L2" s="338" t="s">
        <v>168</v>
      </c>
      <c r="M2" s="385" t="s">
        <v>175</v>
      </c>
    </row>
    <row r="3" spans="1:13" ht="79.5" customHeight="1">
      <c r="A3" s="379"/>
      <c r="B3" s="325" t="s">
        <v>170</v>
      </c>
      <c r="C3" s="360"/>
      <c r="D3" s="340" t="s">
        <v>171</v>
      </c>
      <c r="E3" s="360"/>
      <c r="F3" s="389" t="s">
        <v>173</v>
      </c>
      <c r="G3" s="390"/>
      <c r="H3" s="347" t="s">
        <v>172</v>
      </c>
      <c r="I3" s="359"/>
      <c r="J3" s="340" t="s">
        <v>174</v>
      </c>
      <c r="K3" s="358"/>
      <c r="L3" s="395"/>
      <c r="M3" s="397"/>
    </row>
    <row r="4" spans="1:15" ht="24.75" customHeight="1" thickBot="1">
      <c r="A4" s="380"/>
      <c r="B4" s="65" t="s">
        <v>23</v>
      </c>
      <c r="C4" s="7" t="s">
        <v>24</v>
      </c>
      <c r="D4" s="42" t="s">
        <v>23</v>
      </c>
      <c r="E4" s="7" t="s">
        <v>24</v>
      </c>
      <c r="F4" s="42" t="s">
        <v>23</v>
      </c>
      <c r="G4" s="7" t="s">
        <v>24</v>
      </c>
      <c r="H4" s="42" t="s">
        <v>23</v>
      </c>
      <c r="I4" s="7" t="s">
        <v>24</v>
      </c>
      <c r="J4" s="42" t="s">
        <v>23</v>
      </c>
      <c r="K4" s="9" t="s">
        <v>24</v>
      </c>
      <c r="L4" s="396"/>
      <c r="M4" s="398"/>
      <c r="O4" s="278"/>
    </row>
    <row r="5" spans="1:17" ht="15">
      <c r="A5" s="261" t="s">
        <v>108</v>
      </c>
      <c r="B5" s="117">
        <v>3365</v>
      </c>
      <c r="C5" s="118">
        <v>0.22630977200887753</v>
      </c>
      <c r="D5" s="73">
        <v>1797</v>
      </c>
      <c r="E5" s="72">
        <v>0.12085547111439908</v>
      </c>
      <c r="F5" s="117">
        <v>1805</v>
      </c>
      <c r="G5" s="119">
        <v>0.1213935032618199</v>
      </c>
      <c r="H5" s="117">
        <v>1094</v>
      </c>
      <c r="I5" s="119">
        <v>0.07357589615979555</v>
      </c>
      <c r="J5" s="117">
        <v>1439</v>
      </c>
      <c r="K5" s="119">
        <v>0.09677853251731791</v>
      </c>
      <c r="L5" s="132">
        <v>9500</v>
      </c>
      <c r="M5" s="76">
        <v>0.63891317506221</v>
      </c>
      <c r="N5" s="268"/>
      <c r="O5" s="291"/>
      <c r="P5" s="292"/>
      <c r="Q5" s="291"/>
    </row>
    <row r="6" spans="1:17" ht="15">
      <c r="A6" s="260" t="s">
        <v>116</v>
      </c>
      <c r="B6" s="79">
        <v>376</v>
      </c>
      <c r="C6" s="80">
        <v>0.030435486482111057</v>
      </c>
      <c r="D6" s="79">
        <v>1157</v>
      </c>
      <c r="E6" s="78">
        <v>0.09365387728670876</v>
      </c>
      <c r="F6" s="79">
        <v>479</v>
      </c>
      <c r="G6" s="78">
        <v>0.03877286708758297</v>
      </c>
      <c r="H6" s="79">
        <v>3052</v>
      </c>
      <c r="I6" s="78">
        <v>0.24704549133883763</v>
      </c>
      <c r="J6" s="79">
        <v>339</v>
      </c>
      <c r="K6" s="78">
        <v>0.027440505099562893</v>
      </c>
      <c r="L6" s="133">
        <v>5403</v>
      </c>
      <c r="M6" s="82">
        <v>0.4373482272948033</v>
      </c>
      <c r="N6" s="269"/>
      <c r="O6" s="291"/>
      <c r="P6" s="292"/>
      <c r="Q6" s="291"/>
    </row>
    <row r="7" spans="1:17" ht="15">
      <c r="A7" s="260" t="s">
        <v>45</v>
      </c>
      <c r="B7" s="79">
        <v>2835</v>
      </c>
      <c r="C7" s="80">
        <v>0.23739742086752638</v>
      </c>
      <c r="D7" s="79">
        <v>1768</v>
      </c>
      <c r="E7" s="78">
        <v>0.14804890303131804</v>
      </c>
      <c r="F7" s="79">
        <v>526</v>
      </c>
      <c r="G7" s="78">
        <v>0.044046223413163624</v>
      </c>
      <c r="H7" s="79">
        <v>1014</v>
      </c>
      <c r="I7" s="78">
        <v>0.08491040026796182</v>
      </c>
      <c r="J7" s="79">
        <v>1371</v>
      </c>
      <c r="K7" s="78">
        <v>0.1148048903031318</v>
      </c>
      <c r="L7" s="133">
        <v>7514</v>
      </c>
      <c r="M7" s="82">
        <v>0.6292078378831016</v>
      </c>
      <c r="N7" s="269"/>
      <c r="O7" s="291"/>
      <c r="P7" s="292"/>
      <c r="Q7" s="291"/>
    </row>
    <row r="8" spans="1:17" ht="15">
      <c r="A8" s="260" t="s">
        <v>34</v>
      </c>
      <c r="B8" s="79">
        <v>2614</v>
      </c>
      <c r="C8" s="80">
        <v>0.31320393002635993</v>
      </c>
      <c r="D8" s="79">
        <v>681</v>
      </c>
      <c r="E8" s="78">
        <v>0.08159597411933861</v>
      </c>
      <c r="F8" s="79">
        <v>779</v>
      </c>
      <c r="G8" s="78">
        <v>0.09333812604840643</v>
      </c>
      <c r="H8" s="79">
        <v>770</v>
      </c>
      <c r="I8" s="78">
        <v>0.09225976515696142</v>
      </c>
      <c r="J8" s="79">
        <v>369</v>
      </c>
      <c r="K8" s="78">
        <v>0.04421279654924515</v>
      </c>
      <c r="L8" s="133">
        <v>5213</v>
      </c>
      <c r="M8" s="82">
        <v>0.6246105919003115</v>
      </c>
      <c r="N8" s="269"/>
      <c r="O8" s="291"/>
      <c r="P8" s="292"/>
      <c r="Q8" s="291"/>
    </row>
    <row r="9" spans="1:17" ht="15">
      <c r="A9" s="260" t="s">
        <v>56</v>
      </c>
      <c r="B9" s="79">
        <v>992</v>
      </c>
      <c r="C9" s="80">
        <v>0.16442897397646278</v>
      </c>
      <c r="D9" s="79">
        <v>479</v>
      </c>
      <c r="E9" s="78">
        <v>0.0793966517487154</v>
      </c>
      <c r="F9" s="79">
        <v>1397</v>
      </c>
      <c r="G9" s="78">
        <v>0.23155975468257914</v>
      </c>
      <c r="H9" s="79">
        <v>144</v>
      </c>
      <c r="I9" s="78">
        <v>0.023868722028841372</v>
      </c>
      <c r="J9" s="79">
        <v>196</v>
      </c>
      <c r="K9" s="78">
        <v>0.03248798276147853</v>
      </c>
      <c r="L9" s="133">
        <v>3208</v>
      </c>
      <c r="M9" s="82">
        <v>0.5317420851980772</v>
      </c>
      <c r="N9" s="269"/>
      <c r="O9" s="291"/>
      <c r="P9" s="292"/>
      <c r="Q9" s="291"/>
    </row>
    <row r="10" spans="1:17" ht="15">
      <c r="A10" s="260" t="s">
        <v>66</v>
      </c>
      <c r="B10" s="79">
        <v>498</v>
      </c>
      <c r="C10" s="80">
        <v>0.11051930758988016</v>
      </c>
      <c r="D10" s="79">
        <v>808</v>
      </c>
      <c r="E10" s="78">
        <v>0.17931646693297826</v>
      </c>
      <c r="F10" s="79">
        <v>310</v>
      </c>
      <c r="G10" s="78">
        <v>0.06879715934309809</v>
      </c>
      <c r="H10" s="79">
        <v>230</v>
      </c>
      <c r="I10" s="78">
        <v>0.05104305370616955</v>
      </c>
      <c r="J10" s="79">
        <v>402</v>
      </c>
      <c r="K10" s="78">
        <v>0.08921438082556592</v>
      </c>
      <c r="L10" s="133">
        <v>2248</v>
      </c>
      <c r="M10" s="82">
        <v>0.49889036839769196</v>
      </c>
      <c r="N10" s="269"/>
      <c r="O10" s="291"/>
      <c r="P10" s="292"/>
      <c r="Q10" s="291"/>
    </row>
    <row r="11" spans="1:17" ht="15">
      <c r="A11" s="260" t="s">
        <v>41</v>
      </c>
      <c r="B11" s="79">
        <v>618</v>
      </c>
      <c r="C11" s="80">
        <v>0.14382127065394462</v>
      </c>
      <c r="D11" s="79">
        <v>468</v>
      </c>
      <c r="E11" s="78">
        <v>0.10891319525250175</v>
      </c>
      <c r="F11" s="79">
        <v>677</v>
      </c>
      <c r="G11" s="78">
        <v>0.15755178031184547</v>
      </c>
      <c r="H11" s="79">
        <v>373</v>
      </c>
      <c r="I11" s="78">
        <v>0.08680474749825459</v>
      </c>
      <c r="J11" s="79">
        <v>281</v>
      </c>
      <c r="K11" s="78">
        <v>0.06539446125203631</v>
      </c>
      <c r="L11" s="133">
        <v>2417</v>
      </c>
      <c r="M11" s="82">
        <v>0.5624854549685827</v>
      </c>
      <c r="N11" s="269"/>
      <c r="O11" s="291"/>
      <c r="P11" s="292"/>
      <c r="Q11" s="291"/>
    </row>
    <row r="12" spans="1:17" ht="15">
      <c r="A12" s="260" t="s">
        <v>64</v>
      </c>
      <c r="B12" s="79">
        <v>835</v>
      </c>
      <c r="C12" s="80">
        <v>0.23402466367713004</v>
      </c>
      <c r="D12" s="79">
        <v>359</v>
      </c>
      <c r="E12" s="78">
        <v>0.10061659192825112</v>
      </c>
      <c r="F12" s="79">
        <v>271</v>
      </c>
      <c r="G12" s="78">
        <v>0.07595291479820628</v>
      </c>
      <c r="H12" s="79">
        <v>361</v>
      </c>
      <c r="I12" s="78">
        <v>0.10117713004484305</v>
      </c>
      <c r="J12" s="79">
        <v>341</v>
      </c>
      <c r="K12" s="78">
        <v>0.09557174887892377</v>
      </c>
      <c r="L12" s="133">
        <v>2167</v>
      </c>
      <c r="M12" s="82">
        <v>0.6073430493273543</v>
      </c>
      <c r="N12" s="269"/>
      <c r="O12" s="291"/>
      <c r="P12" s="292"/>
      <c r="Q12" s="291"/>
    </row>
    <row r="13" spans="1:17" ht="15">
      <c r="A13" s="260" t="s">
        <v>105</v>
      </c>
      <c r="B13" s="79">
        <v>113</v>
      </c>
      <c r="C13" s="80">
        <v>0.032480597872951995</v>
      </c>
      <c r="D13" s="79">
        <v>377</v>
      </c>
      <c r="E13" s="78">
        <v>0.10836447254958322</v>
      </c>
      <c r="F13" s="79">
        <v>48</v>
      </c>
      <c r="G13" s="78">
        <v>0.013797068123023858</v>
      </c>
      <c r="H13" s="79">
        <v>131</v>
      </c>
      <c r="I13" s="78">
        <v>0.03765449841908594</v>
      </c>
      <c r="J13" s="79">
        <v>121</v>
      </c>
      <c r="K13" s="78">
        <v>0.034780109226789306</v>
      </c>
      <c r="L13" s="133">
        <v>790</v>
      </c>
      <c r="M13" s="82">
        <v>0.2270767461914343</v>
      </c>
      <c r="N13" s="269"/>
      <c r="O13" s="291"/>
      <c r="P13" s="292"/>
      <c r="Q13" s="291"/>
    </row>
    <row r="14" spans="1:17" ht="15.75" thickBot="1">
      <c r="A14" s="267" t="s">
        <v>90</v>
      </c>
      <c r="B14" s="86">
        <v>275</v>
      </c>
      <c r="C14" s="87">
        <v>0.08836760925449871</v>
      </c>
      <c r="D14" s="86">
        <v>435</v>
      </c>
      <c r="E14" s="85">
        <v>0.1397814910025707</v>
      </c>
      <c r="F14" s="86">
        <v>199</v>
      </c>
      <c r="G14" s="85">
        <v>0.06394601542416452</v>
      </c>
      <c r="H14" s="86">
        <v>427</v>
      </c>
      <c r="I14" s="85">
        <v>0.1372107969151671</v>
      </c>
      <c r="J14" s="86">
        <v>242</v>
      </c>
      <c r="K14" s="85">
        <v>0.07776349614395887</v>
      </c>
      <c r="L14" s="134">
        <v>1578</v>
      </c>
      <c r="M14" s="89">
        <v>0.5070694087403599</v>
      </c>
      <c r="N14" s="269"/>
      <c r="O14" s="291"/>
      <c r="P14" s="292"/>
      <c r="Q14" s="291"/>
    </row>
    <row r="15" spans="1:17" ht="43.5" thickBot="1">
      <c r="A15" s="90" t="s">
        <v>168</v>
      </c>
      <c r="B15" s="93">
        <v>12521</v>
      </c>
      <c r="C15" s="94">
        <v>0.1726891567594406</v>
      </c>
      <c r="D15" s="93">
        <v>8329</v>
      </c>
      <c r="E15" s="92">
        <v>0.11487325186881085</v>
      </c>
      <c r="F15" s="93">
        <v>6491</v>
      </c>
      <c r="G15" s="92">
        <v>0.08952362563098226</v>
      </c>
      <c r="H15" s="93">
        <v>7596</v>
      </c>
      <c r="I15" s="92">
        <v>0.10476374369017737</v>
      </c>
      <c r="J15" s="93">
        <v>5101</v>
      </c>
      <c r="K15" s="92">
        <v>0.07035279838909883</v>
      </c>
      <c r="L15" s="135">
        <v>40038</v>
      </c>
      <c r="M15" s="96">
        <v>0.5522025763385099</v>
      </c>
      <c r="N15" s="269"/>
      <c r="O15" s="270"/>
      <c r="Q15" s="270"/>
    </row>
    <row r="16" spans="1:17" ht="43.5" thickBot="1">
      <c r="A16" s="97" t="s">
        <v>169</v>
      </c>
      <c r="B16" s="100">
        <v>5585</v>
      </c>
      <c r="C16" s="101">
        <v>0.14526491013603143</v>
      </c>
      <c r="D16" s="100">
        <v>4772</v>
      </c>
      <c r="E16" s="99">
        <v>0.12411891695060732</v>
      </c>
      <c r="F16" s="100">
        <v>4360</v>
      </c>
      <c r="G16" s="99">
        <v>0.11340286628345514</v>
      </c>
      <c r="H16" s="100">
        <v>2673</v>
      </c>
      <c r="I16" s="99">
        <v>0.06952428017790725</v>
      </c>
      <c r="J16" s="100">
        <v>2375</v>
      </c>
      <c r="K16" s="99">
        <v>0.061773350326423386</v>
      </c>
      <c r="L16" s="136">
        <v>19765</v>
      </c>
      <c r="M16" s="103">
        <v>0.5140843238744245</v>
      </c>
      <c r="N16" s="269" t="s">
        <v>283</v>
      </c>
      <c r="O16" s="291"/>
      <c r="P16" s="292"/>
      <c r="Q16" s="291"/>
    </row>
    <row r="17" spans="1:17" ht="15.75" thickBot="1">
      <c r="A17" s="90" t="s">
        <v>160</v>
      </c>
      <c r="B17" s="93">
        <v>1414</v>
      </c>
      <c r="C17" s="94">
        <v>0.15495890410958904</v>
      </c>
      <c r="D17" s="93">
        <v>919</v>
      </c>
      <c r="E17" s="92">
        <v>0.10071232876712329</v>
      </c>
      <c r="F17" s="93">
        <v>1113</v>
      </c>
      <c r="G17" s="92">
        <v>0.12197260273972603</v>
      </c>
      <c r="H17" s="93">
        <v>1229</v>
      </c>
      <c r="I17" s="92">
        <v>0.13468493150684932</v>
      </c>
      <c r="J17" s="93">
        <v>415</v>
      </c>
      <c r="K17" s="92">
        <v>0.04547945205479452</v>
      </c>
      <c r="L17" s="135">
        <v>5090</v>
      </c>
      <c r="M17" s="96">
        <v>0.5578082191780822</v>
      </c>
      <c r="N17" s="269" t="s">
        <v>120</v>
      </c>
      <c r="O17" s="291"/>
      <c r="P17" s="292"/>
      <c r="Q17" s="291"/>
    </row>
    <row r="18" spans="1:17" ht="15.75" thickBot="1">
      <c r="A18" s="104" t="s">
        <v>121</v>
      </c>
      <c r="B18" s="107">
        <v>19520</v>
      </c>
      <c r="C18" s="108">
        <v>0.1625610020153567</v>
      </c>
      <c r="D18" s="107">
        <v>14020</v>
      </c>
      <c r="E18" s="106">
        <v>0.11675744099668549</v>
      </c>
      <c r="F18" s="107">
        <v>11964</v>
      </c>
      <c r="G18" s="106">
        <v>0.09963523709588767</v>
      </c>
      <c r="H18" s="107">
        <v>11498</v>
      </c>
      <c r="I18" s="106">
        <v>0.09575442628957843</v>
      </c>
      <c r="J18" s="107">
        <v>7891</v>
      </c>
      <c r="K18" s="106">
        <v>0.06571561818151535</v>
      </c>
      <c r="L18" s="137">
        <v>64893</v>
      </c>
      <c r="M18" s="110">
        <v>0.5404237245790237</v>
      </c>
      <c r="N18" s="269" t="s">
        <v>121</v>
      </c>
      <c r="O18" s="291"/>
      <c r="P18" s="278"/>
      <c r="Q18" s="291"/>
    </row>
    <row r="19" spans="14:15" ht="15">
      <c r="N19" s="269"/>
      <c r="O19" s="269"/>
    </row>
    <row r="20" spans="2:15" ht="15">
      <c r="B20" s="278"/>
      <c r="C20" s="292"/>
      <c r="D20" s="292"/>
      <c r="E20" s="292"/>
      <c r="F20" s="291"/>
      <c r="G20" s="291"/>
      <c r="O20" s="270"/>
    </row>
    <row r="21" spans="2:7" ht="15" customHeight="1">
      <c r="B21" s="292"/>
      <c r="C21" s="291"/>
      <c r="D21" s="291"/>
      <c r="E21" s="291"/>
      <c r="F21" s="291"/>
      <c r="G21" s="291"/>
    </row>
    <row r="22" spans="2:7" ht="15">
      <c r="B22" s="292"/>
      <c r="C22" s="291"/>
      <c r="D22" s="291"/>
      <c r="E22" s="291"/>
      <c r="F22" s="291"/>
      <c r="G22" s="291"/>
    </row>
    <row r="23" spans="2:7" ht="15">
      <c r="B23" s="292"/>
      <c r="C23" s="291"/>
      <c r="D23" s="291"/>
      <c r="E23" s="291"/>
      <c r="F23" s="291"/>
      <c r="G23" s="291"/>
    </row>
    <row r="24" spans="2:7" ht="15">
      <c r="B24" s="292"/>
      <c r="C24" s="291"/>
      <c r="D24" s="291"/>
      <c r="E24" s="291"/>
      <c r="F24" s="291"/>
      <c r="G24" s="291"/>
    </row>
    <row r="25" spans="2:7" ht="15">
      <c r="B25" s="292"/>
      <c r="C25" s="291"/>
      <c r="D25" s="291"/>
      <c r="E25" s="291"/>
      <c r="F25" s="291"/>
      <c r="G25" s="291"/>
    </row>
    <row r="26" spans="2:7" ht="15">
      <c r="B26" s="292"/>
      <c r="C26" s="291"/>
      <c r="D26" s="291"/>
      <c r="E26" s="291"/>
      <c r="F26" s="291"/>
      <c r="G26" s="291"/>
    </row>
    <row r="27" spans="2:7" ht="15">
      <c r="B27" s="292"/>
      <c r="C27" s="291"/>
      <c r="D27" s="291"/>
      <c r="E27" s="291"/>
      <c r="F27" s="291"/>
      <c r="G27" s="291"/>
    </row>
    <row r="28" spans="2:7" ht="15">
      <c r="B28" s="292"/>
      <c r="C28" s="291"/>
      <c r="D28" s="291"/>
      <c r="E28" s="291"/>
      <c r="F28" s="291"/>
      <c r="G28" s="291"/>
    </row>
    <row r="29" spans="2:7" ht="15">
      <c r="B29" s="292"/>
      <c r="C29" s="291"/>
      <c r="D29" s="291"/>
      <c r="E29" s="291"/>
      <c r="F29" s="291"/>
      <c r="G29" s="291"/>
    </row>
    <row r="30" spans="2:7" ht="15">
      <c r="B30" s="292"/>
      <c r="C30" s="291"/>
      <c r="D30" s="291"/>
      <c r="E30" s="291"/>
      <c r="F30" s="291"/>
      <c r="G30" s="291"/>
    </row>
    <row r="31" spans="2:7" ht="15">
      <c r="B31" s="292"/>
      <c r="C31" s="291"/>
      <c r="D31" s="291"/>
      <c r="E31" s="291"/>
      <c r="F31" s="291"/>
      <c r="G31" s="291"/>
    </row>
    <row r="32" spans="2:7" ht="15">
      <c r="B32" s="292"/>
      <c r="C32" s="291"/>
      <c r="D32" s="291"/>
      <c r="E32" s="291"/>
      <c r="F32" s="291"/>
      <c r="G32" s="291"/>
    </row>
    <row r="33" spans="2:7" ht="15">
      <c r="B33" s="292"/>
      <c r="C33" s="291"/>
      <c r="D33" s="291"/>
      <c r="E33" s="291"/>
      <c r="F33" s="291"/>
      <c r="G33" s="291"/>
    </row>
    <row r="34" spans="2:7" ht="15">
      <c r="B34" s="278"/>
      <c r="C34" s="291"/>
      <c r="D34" s="291"/>
      <c r="E34" s="291"/>
      <c r="F34" s="291"/>
      <c r="G34" s="291"/>
    </row>
  </sheetData>
  <sheetProtection/>
  <mergeCells count="10">
    <mergeCell ref="J3:K3"/>
    <mergeCell ref="H3:I3"/>
    <mergeCell ref="F3:G3"/>
    <mergeCell ref="D3:E3"/>
    <mergeCell ref="B2:K2"/>
    <mergeCell ref="A1:M1"/>
    <mergeCell ref="A2:A4"/>
    <mergeCell ref="L2:L4"/>
    <mergeCell ref="M2:M4"/>
    <mergeCell ref="B3:C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Q35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25.57421875" style="181" customWidth="1"/>
    <col min="2" max="11" width="16.140625" style="181" customWidth="1"/>
    <col min="12" max="12" width="17.7109375" style="181" customWidth="1"/>
    <col min="13" max="13" width="22.421875" style="181" customWidth="1"/>
    <col min="14" max="14" width="13.7109375" style="181" customWidth="1"/>
    <col min="15" max="16384" width="11.421875" style="181" customWidth="1"/>
  </cols>
  <sheetData>
    <row r="1" spans="1:13" ht="24.75" customHeight="1" thickBot="1" thickTop="1">
      <c r="A1" s="349" t="s">
        <v>308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24.75" customHeight="1" thickTop="1">
      <c r="A2" s="409" t="s">
        <v>140</v>
      </c>
      <c r="B2" s="399" t="s">
        <v>273</v>
      </c>
      <c r="C2" s="399"/>
      <c r="D2" s="399"/>
      <c r="E2" s="399"/>
      <c r="F2" s="399"/>
      <c r="G2" s="399"/>
      <c r="H2" s="399"/>
      <c r="I2" s="399"/>
      <c r="J2" s="399"/>
      <c r="K2" s="399"/>
      <c r="L2" s="400" t="s">
        <v>168</v>
      </c>
      <c r="M2" s="403" t="s">
        <v>178</v>
      </c>
    </row>
    <row r="3" spans="1:13" ht="79.5" customHeight="1">
      <c r="A3" s="410"/>
      <c r="B3" s="345" t="s">
        <v>176</v>
      </c>
      <c r="C3" s="406"/>
      <c r="D3" s="346" t="s">
        <v>278</v>
      </c>
      <c r="E3" s="406"/>
      <c r="F3" s="347" t="s">
        <v>284</v>
      </c>
      <c r="G3" s="359"/>
      <c r="H3" s="346" t="s">
        <v>177</v>
      </c>
      <c r="I3" s="407"/>
      <c r="J3" s="347" t="s">
        <v>421</v>
      </c>
      <c r="K3" s="408"/>
      <c r="L3" s="401"/>
      <c r="M3" s="404"/>
    </row>
    <row r="4" spans="1:15" ht="24.75" customHeight="1" thickBot="1">
      <c r="A4" s="411"/>
      <c r="B4" s="111" t="s">
        <v>23</v>
      </c>
      <c r="C4" s="112" t="s">
        <v>24</v>
      </c>
      <c r="D4" s="113" t="s">
        <v>23</v>
      </c>
      <c r="E4" s="112" t="s">
        <v>24</v>
      </c>
      <c r="F4" s="113" t="s">
        <v>23</v>
      </c>
      <c r="G4" s="112" t="s">
        <v>24</v>
      </c>
      <c r="H4" s="113" t="s">
        <v>23</v>
      </c>
      <c r="I4" s="112" t="s">
        <v>24</v>
      </c>
      <c r="J4" s="113" t="s">
        <v>23</v>
      </c>
      <c r="K4" s="114" t="s">
        <v>24</v>
      </c>
      <c r="L4" s="402"/>
      <c r="M4" s="405"/>
      <c r="O4" s="278"/>
    </row>
    <row r="5" spans="1:17" ht="15">
      <c r="A5" s="261" t="s">
        <v>108</v>
      </c>
      <c r="B5" s="138">
        <v>1064</v>
      </c>
      <c r="C5" s="139">
        <v>0.07155827560696752</v>
      </c>
      <c r="D5" s="140">
        <v>120</v>
      </c>
      <c r="E5" s="139">
        <v>0.008070482211312126</v>
      </c>
      <c r="F5" s="140">
        <v>998</v>
      </c>
      <c r="G5" s="139">
        <v>0.06711951039074585</v>
      </c>
      <c r="H5" s="140">
        <v>525</v>
      </c>
      <c r="I5" s="139">
        <v>0.03530835967449055</v>
      </c>
      <c r="J5" s="140">
        <v>616</v>
      </c>
      <c r="K5" s="139">
        <v>0.04142847535140225</v>
      </c>
      <c r="L5" s="141">
        <v>3323</v>
      </c>
      <c r="M5" s="142">
        <v>0.2234851032349183</v>
      </c>
      <c r="N5" s="268"/>
      <c r="O5" s="291"/>
      <c r="P5" s="292"/>
      <c r="Q5" s="291"/>
    </row>
    <row r="6" spans="1:17" ht="15">
      <c r="A6" s="260" t="s">
        <v>116</v>
      </c>
      <c r="B6" s="143">
        <v>587</v>
      </c>
      <c r="C6" s="144">
        <v>0.04751497490691274</v>
      </c>
      <c r="D6" s="145">
        <v>1958</v>
      </c>
      <c r="E6" s="144">
        <v>0.1584911769467379</v>
      </c>
      <c r="F6" s="145">
        <v>238</v>
      </c>
      <c r="G6" s="144">
        <v>0.019265015379634126</v>
      </c>
      <c r="H6" s="145">
        <v>390</v>
      </c>
      <c r="I6" s="144">
        <v>0.03156872268091306</v>
      </c>
      <c r="J6" s="145">
        <v>220</v>
      </c>
      <c r="K6" s="144">
        <v>0.01780799740974583</v>
      </c>
      <c r="L6" s="146">
        <v>3393</v>
      </c>
      <c r="M6" s="147">
        <v>0.2746478873239437</v>
      </c>
      <c r="N6" s="269"/>
      <c r="O6" s="291"/>
      <c r="P6" s="292"/>
      <c r="Q6" s="291"/>
    </row>
    <row r="7" spans="1:17" ht="15">
      <c r="A7" s="260" t="s">
        <v>45</v>
      </c>
      <c r="B7" s="143">
        <v>774</v>
      </c>
      <c r="C7" s="144">
        <v>0.06481326410986435</v>
      </c>
      <c r="D7" s="145">
        <v>81</v>
      </c>
      <c r="E7" s="144">
        <v>0.006782783453357897</v>
      </c>
      <c r="F7" s="145">
        <v>356</v>
      </c>
      <c r="G7" s="144">
        <v>0.029810751967844582</v>
      </c>
      <c r="H7" s="145">
        <v>676</v>
      </c>
      <c r="I7" s="144">
        <v>0.056606933511974544</v>
      </c>
      <c r="J7" s="145">
        <v>74</v>
      </c>
      <c r="K7" s="144">
        <v>0.006196616982080054</v>
      </c>
      <c r="L7" s="146">
        <v>1961</v>
      </c>
      <c r="M7" s="147">
        <v>0.1642103500251214</v>
      </c>
      <c r="N7" s="269"/>
      <c r="O7" s="291"/>
      <c r="P7" s="292"/>
      <c r="Q7" s="291"/>
    </row>
    <row r="8" spans="1:17" ht="15">
      <c r="A8" s="260" t="s">
        <v>34</v>
      </c>
      <c r="B8" s="143">
        <v>338</v>
      </c>
      <c r="C8" s="144">
        <v>0.040498442367601244</v>
      </c>
      <c r="D8" s="145">
        <v>44</v>
      </c>
      <c r="E8" s="144">
        <v>0.005271986580397795</v>
      </c>
      <c r="F8" s="145">
        <v>98</v>
      </c>
      <c r="G8" s="144">
        <v>0.011742151929067817</v>
      </c>
      <c r="H8" s="145">
        <v>214</v>
      </c>
      <c r="I8" s="144">
        <v>0.02564102564102564</v>
      </c>
      <c r="J8" s="145">
        <v>199</v>
      </c>
      <c r="K8" s="144">
        <v>0.023843757488617303</v>
      </c>
      <c r="L8" s="146">
        <v>893</v>
      </c>
      <c r="M8" s="147">
        <v>0.1069973640067098</v>
      </c>
      <c r="N8" s="269"/>
      <c r="O8" s="291"/>
      <c r="P8" s="292"/>
      <c r="Q8" s="291"/>
    </row>
    <row r="9" spans="1:17" ht="15">
      <c r="A9" s="260" t="s">
        <v>56</v>
      </c>
      <c r="B9" s="143">
        <v>283</v>
      </c>
      <c r="C9" s="144">
        <v>0.04690866898723686</v>
      </c>
      <c r="D9" s="145">
        <v>81</v>
      </c>
      <c r="E9" s="144">
        <v>0.013426156141223273</v>
      </c>
      <c r="F9" s="145">
        <v>90</v>
      </c>
      <c r="G9" s="144">
        <v>0.014917951268025857</v>
      </c>
      <c r="H9" s="145">
        <v>86</v>
      </c>
      <c r="I9" s="144">
        <v>0.014254931211669153</v>
      </c>
      <c r="J9" s="145">
        <v>432</v>
      </c>
      <c r="K9" s="144">
        <v>0.07160616608652412</v>
      </c>
      <c r="L9" s="146">
        <v>972</v>
      </c>
      <c r="M9" s="147">
        <v>0.16111387369467928</v>
      </c>
      <c r="N9" s="269"/>
      <c r="O9" s="291"/>
      <c r="P9" s="292"/>
      <c r="Q9" s="291"/>
    </row>
    <row r="10" spans="1:17" ht="15">
      <c r="A10" s="260" t="s">
        <v>66</v>
      </c>
      <c r="B10" s="143">
        <v>455</v>
      </c>
      <c r="C10" s="144">
        <v>0.10097647581003107</v>
      </c>
      <c r="D10" s="145">
        <v>108</v>
      </c>
      <c r="E10" s="144">
        <v>0.023968042609853527</v>
      </c>
      <c r="F10" s="145">
        <v>249</v>
      </c>
      <c r="G10" s="144">
        <v>0.05525965379494008</v>
      </c>
      <c r="H10" s="145">
        <v>202</v>
      </c>
      <c r="I10" s="144">
        <v>0.044829116733244564</v>
      </c>
      <c r="J10" s="145">
        <v>89</v>
      </c>
      <c r="K10" s="144">
        <v>0.019751442521083</v>
      </c>
      <c r="L10" s="146">
        <v>1103</v>
      </c>
      <c r="M10" s="147">
        <v>0.24478473146915225</v>
      </c>
      <c r="N10" s="269"/>
      <c r="O10" s="291"/>
      <c r="P10" s="292"/>
      <c r="Q10" s="291"/>
    </row>
    <row r="11" spans="1:17" ht="15">
      <c r="A11" s="260" t="s">
        <v>41</v>
      </c>
      <c r="B11" s="143">
        <v>277</v>
      </c>
      <c r="C11" s="144">
        <v>0.06446357924133116</v>
      </c>
      <c r="D11" s="145">
        <v>34</v>
      </c>
      <c r="E11" s="144">
        <v>0.007912497090993717</v>
      </c>
      <c r="F11" s="145">
        <v>147</v>
      </c>
      <c r="G11" s="144">
        <v>0.03420991389341401</v>
      </c>
      <c r="H11" s="145">
        <v>119</v>
      </c>
      <c r="I11" s="144">
        <v>0.02769373981847801</v>
      </c>
      <c r="J11" s="145">
        <v>208</v>
      </c>
      <c r="K11" s="144">
        <v>0.04840586455666744</v>
      </c>
      <c r="L11" s="146">
        <v>785</v>
      </c>
      <c r="M11" s="147">
        <v>0.18268559460088435</v>
      </c>
      <c r="N11" s="269"/>
      <c r="O11" s="291"/>
      <c r="P11" s="292"/>
      <c r="Q11" s="291"/>
    </row>
    <row r="12" spans="1:17" ht="15">
      <c r="A12" s="260" t="s">
        <v>64</v>
      </c>
      <c r="B12" s="143">
        <v>163</v>
      </c>
      <c r="C12" s="144">
        <v>0.04568385650224215</v>
      </c>
      <c r="D12" s="145">
        <v>36</v>
      </c>
      <c r="E12" s="144">
        <v>0.010089686098654708</v>
      </c>
      <c r="F12" s="145">
        <v>78</v>
      </c>
      <c r="G12" s="144">
        <v>0.021860986547085202</v>
      </c>
      <c r="H12" s="145">
        <v>110</v>
      </c>
      <c r="I12" s="144">
        <v>0.030829596412556053</v>
      </c>
      <c r="J12" s="145">
        <v>56</v>
      </c>
      <c r="K12" s="144">
        <v>0.01569506726457399</v>
      </c>
      <c r="L12" s="146">
        <v>443</v>
      </c>
      <c r="M12" s="147">
        <v>0.1241591928251121</v>
      </c>
      <c r="N12" s="269"/>
      <c r="O12" s="291"/>
      <c r="P12" s="292"/>
      <c r="Q12" s="291"/>
    </row>
    <row r="13" spans="1:17" ht="15">
      <c r="A13" s="260" t="s">
        <v>105</v>
      </c>
      <c r="B13" s="143">
        <v>201</v>
      </c>
      <c r="C13" s="144">
        <v>0.0577752227651624</v>
      </c>
      <c r="D13" s="145">
        <v>1078</v>
      </c>
      <c r="E13" s="144">
        <v>0.30985915492957744</v>
      </c>
      <c r="F13" s="145">
        <v>84</v>
      </c>
      <c r="G13" s="144">
        <v>0.02414486921529175</v>
      </c>
      <c r="H13" s="145">
        <v>115</v>
      </c>
      <c r="I13" s="144">
        <v>0.033055475711411327</v>
      </c>
      <c r="J13" s="145">
        <v>15</v>
      </c>
      <c r="K13" s="144">
        <v>0.004311583788444955</v>
      </c>
      <c r="L13" s="146">
        <v>1493</v>
      </c>
      <c r="M13" s="147">
        <v>0.4291463064098879</v>
      </c>
      <c r="N13" s="269"/>
      <c r="O13" s="291"/>
      <c r="P13" s="292"/>
      <c r="Q13" s="291"/>
    </row>
    <row r="14" spans="1:17" ht="15.75" thickBot="1">
      <c r="A14" s="267" t="s">
        <v>90</v>
      </c>
      <c r="B14" s="148">
        <v>262</v>
      </c>
      <c r="C14" s="149">
        <v>0.08419023136246787</v>
      </c>
      <c r="D14" s="150">
        <v>64</v>
      </c>
      <c r="E14" s="149">
        <v>0.02056555269922879</v>
      </c>
      <c r="F14" s="150">
        <v>176</v>
      </c>
      <c r="G14" s="149">
        <v>0.056555269922879174</v>
      </c>
      <c r="H14" s="150">
        <v>116</v>
      </c>
      <c r="I14" s="149">
        <v>0.037275064267352186</v>
      </c>
      <c r="J14" s="150">
        <v>61</v>
      </c>
      <c r="K14" s="149">
        <v>0.01960154241645244</v>
      </c>
      <c r="L14" s="151">
        <v>679</v>
      </c>
      <c r="M14" s="152">
        <v>0.21818766066838047</v>
      </c>
      <c r="N14" s="269"/>
      <c r="O14" s="291"/>
      <c r="P14" s="292"/>
      <c r="Q14" s="291"/>
    </row>
    <row r="15" spans="1:17" ht="43.5" thickBot="1">
      <c r="A15" s="90" t="s">
        <v>168</v>
      </c>
      <c r="B15" s="153">
        <v>4404</v>
      </c>
      <c r="C15" s="154">
        <v>0.060739800844068076</v>
      </c>
      <c r="D15" s="155">
        <v>3604</v>
      </c>
      <c r="E15" s="154">
        <v>0.04970623120845172</v>
      </c>
      <c r="F15" s="155">
        <v>2514</v>
      </c>
      <c r="G15" s="154">
        <v>0.03467299257992442</v>
      </c>
      <c r="H15" s="155">
        <v>2553</v>
      </c>
      <c r="I15" s="154">
        <v>0.03521087909966072</v>
      </c>
      <c r="J15" s="155">
        <v>1970</v>
      </c>
      <c r="K15" s="154">
        <v>0.02717016522770529</v>
      </c>
      <c r="L15" s="156">
        <v>15045</v>
      </c>
      <c r="M15" s="157">
        <v>0.2075000689598102</v>
      </c>
      <c r="N15" s="269"/>
      <c r="O15" s="291"/>
      <c r="Q15" s="270"/>
    </row>
    <row r="16" spans="1:17" ht="43.5" thickBot="1">
      <c r="A16" s="97" t="s">
        <v>169</v>
      </c>
      <c r="B16" s="158">
        <v>2713</v>
      </c>
      <c r="C16" s="159">
        <v>0.2973150684931507</v>
      </c>
      <c r="D16" s="160">
        <v>1425</v>
      </c>
      <c r="E16" s="159">
        <v>0.15616438356164383</v>
      </c>
      <c r="F16" s="160">
        <v>1348</v>
      </c>
      <c r="G16" s="159">
        <v>0.14772602739726026</v>
      </c>
      <c r="H16" s="160">
        <v>1267</v>
      </c>
      <c r="I16" s="159">
        <v>0.13884931506849316</v>
      </c>
      <c r="J16" s="160">
        <v>1415</v>
      </c>
      <c r="K16" s="159">
        <v>0.15506849315068494</v>
      </c>
      <c r="L16" s="161">
        <v>8168</v>
      </c>
      <c r="M16" s="162">
        <v>0.8951232876712328</v>
      </c>
      <c r="N16" s="269" t="s">
        <v>283</v>
      </c>
      <c r="O16" s="291"/>
      <c r="P16" s="292"/>
      <c r="Q16" s="291"/>
    </row>
    <row r="17" spans="1:17" ht="15.75" thickBot="1">
      <c r="A17" s="163" t="s">
        <v>160</v>
      </c>
      <c r="B17" s="153">
        <v>543</v>
      </c>
      <c r="C17" s="154">
        <v>0.014123338621999116</v>
      </c>
      <c r="D17" s="155">
        <v>248</v>
      </c>
      <c r="E17" s="154">
        <v>0.006450438265664421</v>
      </c>
      <c r="F17" s="155">
        <v>222</v>
      </c>
      <c r="G17" s="154">
        <v>0.005774182641038313</v>
      </c>
      <c r="H17" s="155">
        <v>245</v>
      </c>
      <c r="I17" s="154">
        <v>0.0063724087705152544</v>
      </c>
      <c r="J17" s="155">
        <v>259</v>
      </c>
      <c r="K17" s="154">
        <v>0.0067365464145446976</v>
      </c>
      <c r="L17" s="156">
        <v>1517</v>
      </c>
      <c r="M17" s="157">
        <v>0.0394569147137618</v>
      </c>
      <c r="N17" s="269" t="s">
        <v>120</v>
      </c>
      <c r="O17" s="291"/>
      <c r="P17" s="292"/>
      <c r="Q17" s="291"/>
    </row>
    <row r="18" spans="1:17" ht="15.75" thickBot="1">
      <c r="A18" s="90" t="s">
        <v>121</v>
      </c>
      <c r="B18" s="158">
        <v>7660</v>
      </c>
      <c r="C18" s="302">
        <v>0.06379186861873115</v>
      </c>
      <c r="D18" s="160">
        <v>5277</v>
      </c>
      <c r="E18" s="302">
        <v>0.04394643481736871</v>
      </c>
      <c r="F18" s="160">
        <v>4084</v>
      </c>
      <c r="G18" s="302">
        <v>0.034011226036409666</v>
      </c>
      <c r="H18" s="160">
        <v>4065</v>
      </c>
      <c r="I18" s="302">
        <v>0.03385299555289062</v>
      </c>
      <c r="J18" s="160">
        <v>3644</v>
      </c>
      <c r="K18" s="302">
        <v>0.03034694115491597</v>
      </c>
      <c r="L18" s="161">
        <v>24730</v>
      </c>
      <c r="M18" s="162">
        <v>0.20594946618031612</v>
      </c>
      <c r="N18" s="269" t="s">
        <v>121</v>
      </c>
      <c r="O18" s="291"/>
      <c r="P18" s="278"/>
      <c r="Q18" s="291"/>
    </row>
    <row r="19" spans="14:15" ht="15">
      <c r="N19" s="269"/>
      <c r="O19" s="269"/>
    </row>
    <row r="21" spans="1:11" ht="15">
      <c r="A21" s="292"/>
      <c r="B21" s="278"/>
      <c r="C21" s="292"/>
      <c r="D21" s="292"/>
      <c r="E21" s="292"/>
      <c r="F21" s="291"/>
      <c r="G21" s="291"/>
      <c r="H21" s="292"/>
      <c r="I21" s="292"/>
      <c r="J21" s="292"/>
      <c r="K21" s="278"/>
    </row>
    <row r="22" spans="1:11" ht="15">
      <c r="A22" s="292"/>
      <c r="B22" s="292"/>
      <c r="C22" s="291"/>
      <c r="D22" s="291"/>
      <c r="E22" s="291"/>
      <c r="F22" s="291"/>
      <c r="G22" s="291"/>
      <c r="H22" s="291"/>
      <c r="I22" s="291"/>
      <c r="J22" s="291"/>
      <c r="K22" s="291"/>
    </row>
    <row r="23" spans="1:11" ht="15">
      <c r="A23" s="292"/>
      <c r="B23" s="292"/>
      <c r="C23" s="291"/>
      <c r="D23" s="291"/>
      <c r="E23" s="291"/>
      <c r="F23" s="291"/>
      <c r="G23" s="291"/>
      <c r="H23" s="291"/>
      <c r="I23" s="291"/>
      <c r="J23" s="291"/>
      <c r="K23" s="291"/>
    </row>
    <row r="24" spans="1:11" ht="15">
      <c r="A24" s="292"/>
      <c r="B24" s="292"/>
      <c r="C24" s="291"/>
      <c r="D24" s="291"/>
      <c r="E24" s="291"/>
      <c r="F24" s="291"/>
      <c r="G24" s="291"/>
      <c r="H24" s="291"/>
      <c r="I24" s="291"/>
      <c r="J24" s="291"/>
      <c r="K24" s="291"/>
    </row>
    <row r="25" spans="1:11" ht="15">
      <c r="A25" s="292"/>
      <c r="B25" s="292"/>
      <c r="C25" s="291"/>
      <c r="D25" s="291"/>
      <c r="E25" s="291"/>
      <c r="F25" s="291"/>
      <c r="G25" s="291"/>
      <c r="H25" s="291"/>
      <c r="I25" s="291"/>
      <c r="J25" s="291"/>
      <c r="K25" s="291"/>
    </row>
    <row r="26" spans="1:11" ht="15">
      <c r="A26" s="292"/>
      <c r="B26" s="292"/>
      <c r="C26" s="291"/>
      <c r="D26" s="291"/>
      <c r="E26" s="291"/>
      <c r="F26" s="291"/>
      <c r="G26" s="291"/>
      <c r="H26" s="291"/>
      <c r="I26" s="291"/>
      <c r="J26" s="291"/>
      <c r="K26" s="291"/>
    </row>
    <row r="27" spans="1:11" ht="15">
      <c r="A27" s="292"/>
      <c r="B27" s="292"/>
      <c r="C27" s="291"/>
      <c r="D27" s="291"/>
      <c r="E27" s="291"/>
      <c r="F27" s="291"/>
      <c r="G27" s="291"/>
      <c r="H27" s="291"/>
      <c r="I27" s="291"/>
      <c r="J27" s="291"/>
      <c r="K27" s="291"/>
    </row>
    <row r="28" spans="1:11" ht="15">
      <c r="A28" s="292"/>
      <c r="B28" s="292"/>
      <c r="C28" s="291"/>
      <c r="D28" s="291"/>
      <c r="E28" s="291"/>
      <c r="F28" s="291"/>
      <c r="G28" s="291"/>
      <c r="H28" s="291"/>
      <c r="I28" s="291"/>
      <c r="J28" s="291"/>
      <c r="K28" s="291"/>
    </row>
    <row r="29" spans="1:11" ht="15">
      <c r="A29" s="292"/>
      <c r="B29" s="292"/>
      <c r="C29" s="291"/>
      <c r="D29" s="291"/>
      <c r="E29" s="291"/>
      <c r="F29" s="291"/>
      <c r="G29" s="291"/>
      <c r="H29" s="291"/>
      <c r="I29" s="291"/>
      <c r="J29" s="291"/>
      <c r="K29" s="291"/>
    </row>
    <row r="30" spans="1:11" ht="15">
      <c r="A30" s="278"/>
      <c r="B30" s="292"/>
      <c r="C30" s="291"/>
      <c r="D30" s="291"/>
      <c r="E30" s="291"/>
      <c r="F30" s="291"/>
      <c r="G30" s="291"/>
      <c r="H30" s="291"/>
      <c r="I30" s="291"/>
      <c r="J30" s="291"/>
      <c r="K30" s="291"/>
    </row>
    <row r="31" spans="2:11" ht="15">
      <c r="B31" s="292"/>
      <c r="C31" s="291"/>
      <c r="D31" s="291"/>
      <c r="E31" s="291"/>
      <c r="F31" s="291"/>
      <c r="G31" s="291"/>
      <c r="H31" s="291"/>
      <c r="I31" s="291"/>
      <c r="J31" s="291"/>
      <c r="K31" s="291"/>
    </row>
    <row r="32" spans="2:11" ht="15">
      <c r="B32" s="292"/>
      <c r="C32" s="291"/>
      <c r="D32" s="291"/>
      <c r="E32" s="291"/>
      <c r="F32" s="291"/>
      <c r="G32" s="291"/>
      <c r="H32" s="291"/>
      <c r="I32" s="291"/>
      <c r="J32" s="291"/>
      <c r="K32" s="291"/>
    </row>
    <row r="33" spans="2:11" ht="15">
      <c r="B33" s="292"/>
      <c r="C33" s="291"/>
      <c r="D33" s="291"/>
      <c r="E33" s="291"/>
      <c r="F33" s="291"/>
      <c r="G33" s="291"/>
      <c r="H33" s="291"/>
      <c r="I33" s="291"/>
      <c r="J33" s="291"/>
      <c r="K33" s="291"/>
    </row>
    <row r="34" spans="2:11" ht="15">
      <c r="B34" s="292"/>
      <c r="C34" s="291"/>
      <c r="D34" s="291"/>
      <c r="E34" s="291"/>
      <c r="F34" s="291"/>
      <c r="G34" s="291"/>
      <c r="H34" s="291"/>
      <c r="I34" s="291"/>
      <c r="J34" s="291"/>
      <c r="K34" s="291"/>
    </row>
    <row r="35" spans="2:11" ht="15">
      <c r="B35" s="278"/>
      <c r="C35" s="291"/>
      <c r="D35" s="291"/>
      <c r="E35" s="291"/>
      <c r="F35" s="291"/>
      <c r="G35" s="291"/>
      <c r="H35" s="291"/>
      <c r="I35" s="291"/>
      <c r="J35" s="291"/>
      <c r="K35" s="291"/>
    </row>
  </sheetData>
  <sheetProtection/>
  <mergeCells count="10">
    <mergeCell ref="B2:K2"/>
    <mergeCell ref="L2:L4"/>
    <mergeCell ref="M2:M4"/>
    <mergeCell ref="A1:M1"/>
    <mergeCell ref="B3:C3"/>
    <mergeCell ref="D3:E3"/>
    <mergeCell ref="F3:G3"/>
    <mergeCell ref="H3:I3"/>
    <mergeCell ref="J3:K3"/>
    <mergeCell ref="A2:A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Q19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20.7109375" style="181" customWidth="1"/>
    <col min="2" max="11" width="15.7109375" style="181" customWidth="1"/>
    <col min="12" max="13" width="19.28125" style="181" customWidth="1"/>
    <col min="14" max="16384" width="11.421875" style="181" customWidth="1"/>
  </cols>
  <sheetData>
    <row r="1" spans="1:13" ht="24.75" customHeight="1" thickBot="1" thickTop="1">
      <c r="A1" s="412" t="s">
        <v>309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24.75" customHeight="1" thickBot="1" thickTop="1">
      <c r="A2" s="409" t="s">
        <v>140</v>
      </c>
      <c r="B2" s="414" t="s">
        <v>274</v>
      </c>
      <c r="C2" s="414"/>
      <c r="D2" s="414"/>
      <c r="E2" s="414"/>
      <c r="F2" s="414"/>
      <c r="G2" s="414"/>
      <c r="H2" s="414"/>
      <c r="I2" s="414"/>
      <c r="J2" s="414"/>
      <c r="K2" s="414"/>
      <c r="L2" s="400" t="s">
        <v>168</v>
      </c>
      <c r="M2" s="403" t="s">
        <v>184</v>
      </c>
    </row>
    <row r="3" spans="1:13" ht="79.5" customHeight="1">
      <c r="A3" s="410"/>
      <c r="B3" s="413" t="s">
        <v>180</v>
      </c>
      <c r="C3" s="413"/>
      <c r="D3" s="390" t="s">
        <v>179</v>
      </c>
      <c r="E3" s="413"/>
      <c r="F3" s="413" t="s">
        <v>182</v>
      </c>
      <c r="G3" s="413"/>
      <c r="H3" s="413" t="s">
        <v>181</v>
      </c>
      <c r="I3" s="413"/>
      <c r="J3" s="413" t="s">
        <v>183</v>
      </c>
      <c r="K3" s="389"/>
      <c r="L3" s="401"/>
      <c r="M3" s="404"/>
    </row>
    <row r="4" spans="1:15" ht="24.75" customHeight="1" thickBot="1">
      <c r="A4" s="411"/>
      <c r="B4" s="164" t="s">
        <v>23</v>
      </c>
      <c r="C4" s="165" t="s">
        <v>24</v>
      </c>
      <c r="D4" s="166" t="s">
        <v>23</v>
      </c>
      <c r="E4" s="165" t="s">
        <v>24</v>
      </c>
      <c r="F4" s="166" t="s">
        <v>23</v>
      </c>
      <c r="G4" s="165" t="s">
        <v>24</v>
      </c>
      <c r="H4" s="166" t="s">
        <v>23</v>
      </c>
      <c r="I4" s="165" t="s">
        <v>24</v>
      </c>
      <c r="J4" s="166" t="s">
        <v>23</v>
      </c>
      <c r="K4" s="167" t="s">
        <v>24</v>
      </c>
      <c r="L4" s="402"/>
      <c r="M4" s="405"/>
      <c r="O4" s="278"/>
    </row>
    <row r="5" spans="1:17" ht="15">
      <c r="A5" s="261" t="s">
        <v>108</v>
      </c>
      <c r="B5" s="117">
        <v>2435</v>
      </c>
      <c r="C5" s="169">
        <v>0.16376353487120857</v>
      </c>
      <c r="D5" s="117">
        <v>2319</v>
      </c>
      <c r="E5" s="169">
        <v>0.15596206873360682</v>
      </c>
      <c r="F5" s="117">
        <v>1132</v>
      </c>
      <c r="G5" s="169">
        <v>0.07613154886004439</v>
      </c>
      <c r="H5" s="117">
        <v>864</v>
      </c>
      <c r="I5" s="169">
        <v>0.05810747192144731</v>
      </c>
      <c r="J5" s="117">
        <v>1103</v>
      </c>
      <c r="K5" s="170">
        <v>0.07418118232564395</v>
      </c>
      <c r="L5" s="132">
        <v>7853</v>
      </c>
      <c r="M5" s="171">
        <v>0.528145806711951</v>
      </c>
      <c r="N5" s="268"/>
      <c r="O5" s="291"/>
      <c r="P5" s="292"/>
      <c r="Q5" s="291"/>
    </row>
    <row r="6" spans="1:17" ht="15">
      <c r="A6" s="260" t="s">
        <v>116</v>
      </c>
      <c r="B6" s="77">
        <v>2266</v>
      </c>
      <c r="C6" s="172">
        <v>0.18342237332038205</v>
      </c>
      <c r="D6" s="79">
        <v>751</v>
      </c>
      <c r="E6" s="172">
        <v>0.06079002752145054</v>
      </c>
      <c r="F6" s="79">
        <v>300</v>
      </c>
      <c r="G6" s="172">
        <v>0.02428363283147159</v>
      </c>
      <c r="H6" s="79">
        <v>316</v>
      </c>
      <c r="I6" s="172">
        <v>0.025578759915816738</v>
      </c>
      <c r="J6" s="79">
        <v>201</v>
      </c>
      <c r="K6" s="173">
        <v>0.016270033997085966</v>
      </c>
      <c r="L6" s="133">
        <v>3834</v>
      </c>
      <c r="M6" s="174">
        <v>0.3103448275862069</v>
      </c>
      <c r="N6" s="269"/>
      <c r="O6" s="291"/>
      <c r="P6" s="292"/>
      <c r="Q6" s="291"/>
    </row>
    <row r="7" spans="1:17" ht="15">
      <c r="A7" s="260" t="s">
        <v>45</v>
      </c>
      <c r="B7" s="77">
        <v>1673</v>
      </c>
      <c r="C7" s="172">
        <v>0.14009378663540445</v>
      </c>
      <c r="D7" s="79">
        <v>1681</v>
      </c>
      <c r="E7" s="172">
        <v>0.1407636911740077</v>
      </c>
      <c r="F7" s="79">
        <v>884</v>
      </c>
      <c r="G7" s="172">
        <v>0.07402445151565902</v>
      </c>
      <c r="H7" s="79">
        <v>1124</v>
      </c>
      <c r="I7" s="172">
        <v>0.09412158767375649</v>
      </c>
      <c r="J7" s="79">
        <v>887</v>
      </c>
      <c r="K7" s="173">
        <v>0.07427566571763523</v>
      </c>
      <c r="L7" s="133">
        <v>6249</v>
      </c>
      <c r="M7" s="174">
        <v>0.5232791827164629</v>
      </c>
      <c r="N7" s="269"/>
      <c r="O7" s="291"/>
      <c r="P7" s="292"/>
      <c r="Q7" s="291"/>
    </row>
    <row r="8" spans="1:17" ht="15">
      <c r="A8" s="260" t="s">
        <v>34</v>
      </c>
      <c r="B8" s="77">
        <v>1123</v>
      </c>
      <c r="C8" s="172">
        <v>0.13455547567697101</v>
      </c>
      <c r="D8" s="79">
        <v>540</v>
      </c>
      <c r="E8" s="172">
        <v>0.06470165348670022</v>
      </c>
      <c r="F8" s="79">
        <v>656</v>
      </c>
      <c r="G8" s="172">
        <v>0.07860052719865804</v>
      </c>
      <c r="H8" s="79">
        <v>620</v>
      </c>
      <c r="I8" s="172">
        <v>0.07428708363287803</v>
      </c>
      <c r="J8" s="79">
        <v>541</v>
      </c>
      <c r="K8" s="173">
        <v>0.06482147136352744</v>
      </c>
      <c r="L8" s="133">
        <v>3480</v>
      </c>
      <c r="M8" s="174">
        <v>0.41696621135873474</v>
      </c>
      <c r="N8" s="269"/>
      <c r="O8" s="291"/>
      <c r="P8" s="292"/>
      <c r="Q8" s="291"/>
    </row>
    <row r="9" spans="1:17" ht="15">
      <c r="A9" s="260" t="s">
        <v>56</v>
      </c>
      <c r="B9" s="77">
        <v>1043</v>
      </c>
      <c r="C9" s="172">
        <v>0.17288247969501078</v>
      </c>
      <c r="D9" s="79">
        <v>846</v>
      </c>
      <c r="E9" s="172">
        <v>0.14022874191944307</v>
      </c>
      <c r="F9" s="79">
        <v>383</v>
      </c>
      <c r="G9" s="172">
        <v>0.06348417039615448</v>
      </c>
      <c r="H9" s="79">
        <v>106</v>
      </c>
      <c r="I9" s="172">
        <v>0.017570031493452678</v>
      </c>
      <c r="J9" s="79">
        <v>340</v>
      </c>
      <c r="K9" s="173">
        <v>0.05635670479031991</v>
      </c>
      <c r="L9" s="133">
        <v>2718</v>
      </c>
      <c r="M9" s="174">
        <v>0.45052212829438093</v>
      </c>
      <c r="N9" s="269"/>
      <c r="O9" s="291"/>
      <c r="P9" s="292"/>
      <c r="Q9" s="291"/>
    </row>
    <row r="10" spans="1:17" ht="15">
      <c r="A10" s="260" t="s">
        <v>66</v>
      </c>
      <c r="B10" s="77">
        <v>589</v>
      </c>
      <c r="C10" s="172">
        <v>0.13071460275188637</v>
      </c>
      <c r="D10" s="79">
        <v>739</v>
      </c>
      <c r="E10" s="172">
        <v>0.1640035508211274</v>
      </c>
      <c r="F10" s="79">
        <v>339</v>
      </c>
      <c r="G10" s="172">
        <v>0.07523302263648468</v>
      </c>
      <c r="H10" s="79">
        <v>195</v>
      </c>
      <c r="I10" s="172">
        <v>0.043275632490013316</v>
      </c>
      <c r="J10" s="79">
        <v>221</v>
      </c>
      <c r="K10" s="173">
        <v>0.04904571682201509</v>
      </c>
      <c r="L10" s="133">
        <v>2083</v>
      </c>
      <c r="M10" s="174">
        <v>0.46227252552152687</v>
      </c>
      <c r="N10" s="269"/>
      <c r="O10" s="291"/>
      <c r="P10" s="292"/>
      <c r="Q10" s="291"/>
    </row>
    <row r="11" spans="1:17" ht="15">
      <c r="A11" s="260" t="s">
        <v>41</v>
      </c>
      <c r="B11" s="77">
        <v>429</v>
      </c>
      <c r="C11" s="172">
        <v>0.0998370956481266</v>
      </c>
      <c r="D11" s="79">
        <v>468</v>
      </c>
      <c r="E11" s="172">
        <v>0.10891319525250175</v>
      </c>
      <c r="F11" s="79">
        <v>413</v>
      </c>
      <c r="G11" s="172">
        <v>0.09611356760530602</v>
      </c>
      <c r="H11" s="79">
        <v>376</v>
      </c>
      <c r="I11" s="172">
        <v>0.08750290900628345</v>
      </c>
      <c r="J11" s="79">
        <v>236</v>
      </c>
      <c r="K11" s="173">
        <v>0.05492203863160344</v>
      </c>
      <c r="L11" s="133">
        <v>1922</v>
      </c>
      <c r="M11" s="174">
        <v>0.44728880614382127</v>
      </c>
      <c r="N11" s="269"/>
      <c r="O11" s="291"/>
      <c r="P11" s="292"/>
      <c r="Q11" s="291"/>
    </row>
    <row r="12" spans="1:17" ht="15">
      <c r="A12" s="260" t="s">
        <v>64</v>
      </c>
      <c r="B12" s="77">
        <v>515</v>
      </c>
      <c r="C12" s="172">
        <v>0.1443385650224215</v>
      </c>
      <c r="D12" s="79">
        <v>436</v>
      </c>
      <c r="E12" s="172">
        <v>0.12219730941704036</v>
      </c>
      <c r="F12" s="79">
        <v>275</v>
      </c>
      <c r="G12" s="172">
        <v>0.07707399103139013</v>
      </c>
      <c r="H12" s="79">
        <v>262</v>
      </c>
      <c r="I12" s="172">
        <v>0.0734304932735426</v>
      </c>
      <c r="J12" s="79">
        <v>230</v>
      </c>
      <c r="K12" s="173">
        <v>0.06446188340807175</v>
      </c>
      <c r="L12" s="133">
        <v>1718</v>
      </c>
      <c r="M12" s="174">
        <v>0.48150224215246634</v>
      </c>
      <c r="N12" s="269"/>
      <c r="O12" s="291"/>
      <c r="P12" s="292"/>
      <c r="Q12" s="291"/>
    </row>
    <row r="13" spans="1:17" ht="15">
      <c r="A13" s="260" t="s">
        <v>105</v>
      </c>
      <c r="B13" s="77">
        <v>568</v>
      </c>
      <c r="C13" s="172">
        <v>0.16326530612244897</v>
      </c>
      <c r="D13" s="79">
        <v>297</v>
      </c>
      <c r="E13" s="172">
        <v>0.08536935901121012</v>
      </c>
      <c r="F13" s="79">
        <v>129</v>
      </c>
      <c r="G13" s="172">
        <v>0.03707962058062662</v>
      </c>
      <c r="H13" s="79">
        <v>57</v>
      </c>
      <c r="I13" s="172">
        <v>0.01638401839609083</v>
      </c>
      <c r="J13" s="79">
        <v>69</v>
      </c>
      <c r="K13" s="173">
        <v>0.019833285426846797</v>
      </c>
      <c r="L13" s="133">
        <v>1120</v>
      </c>
      <c r="M13" s="174">
        <v>0.32193158953722334</v>
      </c>
      <c r="N13" s="269"/>
      <c r="O13" s="291"/>
      <c r="P13" s="292"/>
      <c r="Q13" s="291"/>
    </row>
    <row r="14" spans="1:17" ht="15.75" thickBot="1">
      <c r="A14" s="267" t="s">
        <v>90</v>
      </c>
      <c r="B14" s="84">
        <v>306</v>
      </c>
      <c r="C14" s="175">
        <v>0.09832904884318766</v>
      </c>
      <c r="D14" s="86">
        <v>440</v>
      </c>
      <c r="E14" s="175">
        <v>0.14138817480719795</v>
      </c>
      <c r="F14" s="86">
        <v>167</v>
      </c>
      <c r="G14" s="175">
        <v>0.05366323907455013</v>
      </c>
      <c r="H14" s="86">
        <v>596</v>
      </c>
      <c r="I14" s="175">
        <v>0.19151670951156813</v>
      </c>
      <c r="J14" s="86">
        <v>145</v>
      </c>
      <c r="K14" s="176">
        <v>0.046593830334190234</v>
      </c>
      <c r="L14" s="134">
        <v>1654</v>
      </c>
      <c r="M14" s="177">
        <v>0.531491002570694</v>
      </c>
      <c r="N14" s="269"/>
      <c r="O14" s="291"/>
      <c r="P14" s="292"/>
      <c r="Q14" s="291"/>
    </row>
    <row r="15" spans="1:17" ht="43.5" thickBot="1">
      <c r="A15" s="90" t="s">
        <v>168</v>
      </c>
      <c r="B15" s="91">
        <v>10947</v>
      </c>
      <c r="C15" s="92">
        <v>0.1509806085013654</v>
      </c>
      <c r="D15" s="93">
        <v>8517</v>
      </c>
      <c r="E15" s="92">
        <v>0.11746614073318071</v>
      </c>
      <c r="F15" s="93">
        <v>4678</v>
      </c>
      <c r="G15" s="92">
        <v>0.06451879844426668</v>
      </c>
      <c r="H15" s="93">
        <v>4516</v>
      </c>
      <c r="I15" s="92">
        <v>0.06228450059305437</v>
      </c>
      <c r="J15" s="93">
        <v>3973</v>
      </c>
      <c r="K15" s="94">
        <v>0.05479546520287976</v>
      </c>
      <c r="L15" s="135">
        <v>32631</v>
      </c>
      <c r="M15" s="178">
        <v>0.4500455134747469</v>
      </c>
      <c r="N15" s="269"/>
      <c r="O15" s="291"/>
      <c r="Q15" s="270"/>
    </row>
    <row r="16" spans="1:17" ht="43.5" thickBot="1">
      <c r="A16" s="97" t="s">
        <v>169</v>
      </c>
      <c r="B16" s="98">
        <v>5972</v>
      </c>
      <c r="C16" s="99">
        <v>0.6544657534246575</v>
      </c>
      <c r="D16" s="100">
        <v>4371</v>
      </c>
      <c r="E16" s="99">
        <v>0.479013698630137</v>
      </c>
      <c r="F16" s="100">
        <v>2625</v>
      </c>
      <c r="G16" s="99">
        <v>0.2876712328767123</v>
      </c>
      <c r="H16" s="100">
        <v>2274</v>
      </c>
      <c r="I16" s="99">
        <v>0.2492054794520548</v>
      </c>
      <c r="J16" s="100">
        <v>2031</v>
      </c>
      <c r="K16" s="101">
        <v>0.22257534246575342</v>
      </c>
      <c r="L16" s="136">
        <v>17273</v>
      </c>
      <c r="M16" s="179">
        <v>1.892931506849315</v>
      </c>
      <c r="N16" s="269" t="s">
        <v>287</v>
      </c>
      <c r="O16" s="291"/>
      <c r="P16" s="292"/>
      <c r="Q16" s="291"/>
    </row>
    <row r="17" spans="1:17" ht="15.75" thickBot="1">
      <c r="A17" s="90" t="s">
        <v>160</v>
      </c>
      <c r="B17" s="91">
        <v>1173</v>
      </c>
      <c r="C17" s="92">
        <v>0.030509532603324056</v>
      </c>
      <c r="D17" s="93">
        <v>929</v>
      </c>
      <c r="E17" s="92">
        <v>0.02416313366452519</v>
      </c>
      <c r="F17" s="93">
        <v>503</v>
      </c>
      <c r="G17" s="92">
        <v>0.013082945353343563</v>
      </c>
      <c r="H17" s="93">
        <v>796</v>
      </c>
      <c r="I17" s="92">
        <v>0.02070382604624548</v>
      </c>
      <c r="J17" s="93">
        <v>486</v>
      </c>
      <c r="K17" s="94">
        <v>0.012640778214164955</v>
      </c>
      <c r="L17" s="135">
        <v>3887</v>
      </c>
      <c r="M17" s="178">
        <v>0.10110021588160324</v>
      </c>
      <c r="N17" s="269" t="s">
        <v>120</v>
      </c>
      <c r="O17" s="291"/>
      <c r="P17" s="292"/>
      <c r="Q17" s="291"/>
    </row>
    <row r="18" spans="1:17" ht="15.75" thickBot="1">
      <c r="A18" s="104" t="s">
        <v>121</v>
      </c>
      <c r="B18" s="105">
        <v>18092</v>
      </c>
      <c r="C18" s="106">
        <v>0.1506687319908726</v>
      </c>
      <c r="D18" s="107">
        <v>13817</v>
      </c>
      <c r="E18" s="106">
        <v>0.11506687319908726</v>
      </c>
      <c r="F18" s="107">
        <v>7806</v>
      </c>
      <c r="G18" s="106">
        <v>0.06500774496577225</v>
      </c>
      <c r="H18" s="107">
        <v>7586</v>
      </c>
      <c r="I18" s="106">
        <v>0.0631756025250254</v>
      </c>
      <c r="J18" s="107">
        <v>6490</v>
      </c>
      <c r="K18" s="108">
        <v>0.05404820200203201</v>
      </c>
      <c r="L18" s="137">
        <v>53791</v>
      </c>
      <c r="M18" s="180">
        <v>0.4479671546827895</v>
      </c>
      <c r="N18" s="269" t="s">
        <v>121</v>
      </c>
      <c r="O18" s="291"/>
      <c r="P18" s="278"/>
      <c r="Q18" s="291"/>
    </row>
    <row r="19" spans="14:15" ht="15">
      <c r="N19" s="269"/>
      <c r="O19" s="269"/>
    </row>
  </sheetData>
  <sheetProtection/>
  <mergeCells count="10">
    <mergeCell ref="A2:A4"/>
    <mergeCell ref="L2:L4"/>
    <mergeCell ref="M2:M4"/>
    <mergeCell ref="A1:M1"/>
    <mergeCell ref="B3:C3"/>
    <mergeCell ref="D3:E3"/>
    <mergeCell ref="F3:G3"/>
    <mergeCell ref="H3:I3"/>
    <mergeCell ref="J3:K3"/>
    <mergeCell ref="B2:K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Q35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20.7109375" style="181" customWidth="1"/>
    <col min="2" max="11" width="16.421875" style="181" customWidth="1"/>
    <col min="12" max="12" width="20.7109375" style="181" customWidth="1"/>
    <col min="13" max="13" width="27.28125" style="181" customWidth="1"/>
    <col min="14" max="16384" width="11.421875" style="181" customWidth="1"/>
  </cols>
  <sheetData>
    <row r="1" spans="1:13" ht="24.75" customHeight="1" thickBot="1" thickTop="1">
      <c r="A1" s="412" t="s">
        <v>310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24.75" customHeight="1" thickBot="1" thickTop="1">
      <c r="A2" s="409" t="s">
        <v>140</v>
      </c>
      <c r="B2" s="415" t="s">
        <v>275</v>
      </c>
      <c r="C2" s="415"/>
      <c r="D2" s="415"/>
      <c r="E2" s="415"/>
      <c r="F2" s="415"/>
      <c r="G2" s="415"/>
      <c r="H2" s="415"/>
      <c r="I2" s="415"/>
      <c r="J2" s="415"/>
      <c r="K2" s="415"/>
      <c r="L2" s="400" t="s">
        <v>168</v>
      </c>
      <c r="M2" s="403" t="s">
        <v>190</v>
      </c>
    </row>
    <row r="3" spans="1:13" ht="79.5" customHeight="1">
      <c r="A3" s="410"/>
      <c r="B3" s="360" t="s">
        <v>185</v>
      </c>
      <c r="C3" s="339"/>
      <c r="D3" s="339" t="s">
        <v>188</v>
      </c>
      <c r="E3" s="339"/>
      <c r="F3" s="339" t="s">
        <v>186</v>
      </c>
      <c r="G3" s="339"/>
      <c r="H3" s="339" t="s">
        <v>189</v>
      </c>
      <c r="I3" s="340"/>
      <c r="J3" s="339" t="s">
        <v>187</v>
      </c>
      <c r="K3" s="339"/>
      <c r="L3" s="401"/>
      <c r="M3" s="404"/>
    </row>
    <row r="4" spans="1:15" ht="24.75" customHeight="1" thickBot="1">
      <c r="A4" s="411"/>
      <c r="B4" s="65" t="s">
        <v>23</v>
      </c>
      <c r="C4" s="66" t="s">
        <v>24</v>
      </c>
      <c r="D4" s="42" t="s">
        <v>23</v>
      </c>
      <c r="E4" s="66" t="s">
        <v>24</v>
      </c>
      <c r="F4" s="42" t="s">
        <v>23</v>
      </c>
      <c r="G4" s="66" t="s">
        <v>24</v>
      </c>
      <c r="H4" s="42" t="s">
        <v>23</v>
      </c>
      <c r="I4" s="66" t="s">
        <v>24</v>
      </c>
      <c r="J4" s="42" t="s">
        <v>23</v>
      </c>
      <c r="K4" s="67" t="s">
        <v>24</v>
      </c>
      <c r="L4" s="402"/>
      <c r="M4" s="405"/>
      <c r="O4" s="278" t="s">
        <v>121</v>
      </c>
    </row>
    <row r="5" spans="1:17" ht="15">
      <c r="A5" s="261" t="s">
        <v>108</v>
      </c>
      <c r="B5" s="168">
        <v>5067</v>
      </c>
      <c r="C5" s="169">
        <v>0.3407761113726545</v>
      </c>
      <c r="D5" s="117">
        <v>2140</v>
      </c>
      <c r="E5" s="169">
        <v>0.14392359943506625</v>
      </c>
      <c r="F5" s="117">
        <v>1799</v>
      </c>
      <c r="G5" s="169">
        <v>0.12098997915125428</v>
      </c>
      <c r="H5" s="117">
        <v>1430</v>
      </c>
      <c r="I5" s="169">
        <v>0.0961732463514695</v>
      </c>
      <c r="J5" s="117">
        <v>1110</v>
      </c>
      <c r="K5" s="170">
        <v>0.07465196045463716</v>
      </c>
      <c r="L5" s="120">
        <v>11546</v>
      </c>
      <c r="M5" s="121">
        <v>0.7765148967650817</v>
      </c>
      <c r="N5" s="268"/>
      <c r="O5" s="291">
        <v>14869</v>
      </c>
      <c r="P5" s="292" t="s">
        <v>108</v>
      </c>
      <c r="Q5" s="291">
        <v>14869</v>
      </c>
    </row>
    <row r="6" spans="1:17" ht="15">
      <c r="A6" s="260" t="s">
        <v>116</v>
      </c>
      <c r="B6" s="77">
        <v>4138</v>
      </c>
      <c r="C6" s="172">
        <v>0.3349522421887648</v>
      </c>
      <c r="D6" s="79">
        <v>1135</v>
      </c>
      <c r="E6" s="172">
        <v>0.09187307754573418</v>
      </c>
      <c r="F6" s="79">
        <v>632</v>
      </c>
      <c r="G6" s="172">
        <v>0.051157519831633476</v>
      </c>
      <c r="H6" s="79">
        <v>1321</v>
      </c>
      <c r="I6" s="172">
        <v>0.10692892990124656</v>
      </c>
      <c r="J6" s="79">
        <v>1866</v>
      </c>
      <c r="K6" s="173">
        <v>0.15104419621175327</v>
      </c>
      <c r="L6" s="122">
        <v>9092</v>
      </c>
      <c r="M6" s="123">
        <v>0.7359559656791322</v>
      </c>
      <c r="N6" s="269"/>
      <c r="O6" s="291">
        <v>12354</v>
      </c>
      <c r="P6" s="292" t="s">
        <v>116</v>
      </c>
      <c r="Q6" s="291">
        <v>12354</v>
      </c>
    </row>
    <row r="7" spans="1:17" ht="15">
      <c r="A7" s="260" t="s">
        <v>45</v>
      </c>
      <c r="B7" s="77">
        <v>2779</v>
      </c>
      <c r="C7" s="172">
        <v>0.23270808909730364</v>
      </c>
      <c r="D7" s="79">
        <v>1443</v>
      </c>
      <c r="E7" s="172">
        <v>0.12083403115056104</v>
      </c>
      <c r="F7" s="79">
        <v>1944</v>
      </c>
      <c r="G7" s="172">
        <v>0.16278680288058953</v>
      </c>
      <c r="H7" s="79">
        <v>1115</v>
      </c>
      <c r="I7" s="172">
        <v>0.09336794506782783</v>
      </c>
      <c r="J7" s="79">
        <v>1004</v>
      </c>
      <c r="K7" s="173">
        <v>0.08407301959470775</v>
      </c>
      <c r="L7" s="122">
        <v>8285</v>
      </c>
      <c r="M7" s="123">
        <v>0.6937698877909898</v>
      </c>
      <c r="N7" s="269"/>
      <c r="O7" s="291">
        <v>11942</v>
      </c>
      <c r="P7" s="292" t="s">
        <v>45</v>
      </c>
      <c r="Q7" s="291">
        <v>11942</v>
      </c>
    </row>
    <row r="8" spans="1:17" ht="15">
      <c r="A8" s="260" t="s">
        <v>34</v>
      </c>
      <c r="B8" s="77">
        <v>2536</v>
      </c>
      <c r="C8" s="172">
        <v>0.30385813563383657</v>
      </c>
      <c r="D8" s="79">
        <v>926</v>
      </c>
      <c r="E8" s="172">
        <v>0.11095135394200814</v>
      </c>
      <c r="F8" s="79">
        <v>1364</v>
      </c>
      <c r="G8" s="172">
        <v>0.16343158399233165</v>
      </c>
      <c r="H8" s="79">
        <v>635</v>
      </c>
      <c r="I8" s="172">
        <v>0.07608435178528636</v>
      </c>
      <c r="J8" s="79">
        <v>789</v>
      </c>
      <c r="K8" s="173">
        <v>0.09453630481667864</v>
      </c>
      <c r="L8" s="122">
        <v>6250</v>
      </c>
      <c r="M8" s="123">
        <v>0.7488617301701413</v>
      </c>
      <c r="N8" s="269"/>
      <c r="O8" s="291">
        <v>8346</v>
      </c>
      <c r="P8" s="292" t="s">
        <v>34</v>
      </c>
      <c r="Q8" s="291">
        <v>8346</v>
      </c>
    </row>
    <row r="9" spans="1:17" ht="15">
      <c r="A9" s="260" t="s">
        <v>56</v>
      </c>
      <c r="B9" s="77">
        <v>1766</v>
      </c>
      <c r="C9" s="172">
        <v>0.29272335488148515</v>
      </c>
      <c r="D9" s="79">
        <v>862</v>
      </c>
      <c r="E9" s="172">
        <v>0.14288082214486988</v>
      </c>
      <c r="F9" s="79">
        <v>380</v>
      </c>
      <c r="G9" s="172">
        <v>0.06298690535388696</v>
      </c>
      <c r="H9" s="79">
        <v>690</v>
      </c>
      <c r="I9" s="172">
        <v>0.11437095972153158</v>
      </c>
      <c r="J9" s="79">
        <v>342</v>
      </c>
      <c r="K9" s="173">
        <v>0.05668821481849826</v>
      </c>
      <c r="L9" s="122">
        <v>4040</v>
      </c>
      <c r="M9" s="123">
        <v>0.6696502569202718</v>
      </c>
      <c r="N9" s="269"/>
      <c r="O9" s="291">
        <v>6033</v>
      </c>
      <c r="P9" s="292" t="s">
        <v>56</v>
      </c>
      <c r="Q9" s="291">
        <v>6033</v>
      </c>
    </row>
    <row r="10" spans="1:17" ht="15">
      <c r="A10" s="260" t="s">
        <v>66</v>
      </c>
      <c r="B10" s="77">
        <v>1084</v>
      </c>
      <c r="C10" s="172">
        <v>0.24056813138038172</v>
      </c>
      <c r="D10" s="79">
        <v>558</v>
      </c>
      <c r="E10" s="172">
        <v>0.12383488681757657</v>
      </c>
      <c r="F10" s="79">
        <v>452</v>
      </c>
      <c r="G10" s="172">
        <v>0.10031069684864626</v>
      </c>
      <c r="H10" s="79">
        <v>487</v>
      </c>
      <c r="I10" s="172">
        <v>0.10807811806480248</v>
      </c>
      <c r="J10" s="79">
        <v>299</v>
      </c>
      <c r="K10" s="173">
        <v>0.06635596981802042</v>
      </c>
      <c r="L10" s="122">
        <v>2880</v>
      </c>
      <c r="M10" s="123">
        <v>0.6391478029294274</v>
      </c>
      <c r="N10" s="269"/>
      <c r="O10" s="291">
        <v>4506</v>
      </c>
      <c r="P10" s="292" t="s">
        <v>66</v>
      </c>
      <c r="Q10" s="291">
        <v>4506</v>
      </c>
    </row>
    <row r="11" spans="1:17" ht="15">
      <c r="A11" s="260" t="s">
        <v>41</v>
      </c>
      <c r="B11" s="77">
        <v>1333</v>
      </c>
      <c r="C11" s="172">
        <v>0.31021643006748895</v>
      </c>
      <c r="D11" s="79">
        <v>379</v>
      </c>
      <c r="E11" s="172">
        <v>0.08820107051431231</v>
      </c>
      <c r="F11" s="79">
        <v>706</v>
      </c>
      <c r="G11" s="172">
        <v>0.16430067488945777</v>
      </c>
      <c r="H11" s="79">
        <v>381</v>
      </c>
      <c r="I11" s="172">
        <v>0.08866651151966488</v>
      </c>
      <c r="J11" s="79">
        <v>336</v>
      </c>
      <c r="K11" s="173">
        <v>0.07819408889923202</v>
      </c>
      <c r="L11" s="122">
        <v>3135</v>
      </c>
      <c r="M11" s="123">
        <v>0.729578775890156</v>
      </c>
      <c r="N11" s="269"/>
      <c r="O11" s="291">
        <v>4297</v>
      </c>
      <c r="P11" s="292" t="s">
        <v>41</v>
      </c>
      <c r="Q11" s="291">
        <v>4297</v>
      </c>
    </row>
    <row r="12" spans="1:17" ht="15">
      <c r="A12" s="260" t="s">
        <v>64</v>
      </c>
      <c r="B12" s="77">
        <v>934</v>
      </c>
      <c r="C12" s="172">
        <v>0.2617713004484305</v>
      </c>
      <c r="D12" s="79">
        <v>438</v>
      </c>
      <c r="E12" s="172">
        <v>0.12275784753363228</v>
      </c>
      <c r="F12" s="79">
        <v>490</v>
      </c>
      <c r="G12" s="172">
        <v>0.13733183856502243</v>
      </c>
      <c r="H12" s="79">
        <v>307</v>
      </c>
      <c r="I12" s="172">
        <v>0.08604260089686099</v>
      </c>
      <c r="J12" s="79">
        <v>332</v>
      </c>
      <c r="K12" s="173">
        <v>0.0930493273542601</v>
      </c>
      <c r="L12" s="122">
        <v>2501</v>
      </c>
      <c r="M12" s="123">
        <v>0.7009529147982063</v>
      </c>
      <c r="N12" s="269"/>
      <c r="O12" s="291">
        <v>3568</v>
      </c>
      <c r="P12" s="292" t="s">
        <v>64</v>
      </c>
      <c r="Q12" s="291">
        <v>3568</v>
      </c>
    </row>
    <row r="13" spans="1:17" ht="15">
      <c r="A13" s="260" t="s">
        <v>105</v>
      </c>
      <c r="B13" s="77">
        <v>972</v>
      </c>
      <c r="C13" s="172">
        <v>0.2793906294912331</v>
      </c>
      <c r="D13" s="79">
        <v>439</v>
      </c>
      <c r="E13" s="172">
        <v>0.12618568554182236</v>
      </c>
      <c r="F13" s="79">
        <v>180</v>
      </c>
      <c r="G13" s="172">
        <v>0.051739005461339464</v>
      </c>
      <c r="H13" s="79">
        <v>487</v>
      </c>
      <c r="I13" s="172">
        <v>0.13998275366484622</v>
      </c>
      <c r="J13" s="79">
        <v>260</v>
      </c>
      <c r="K13" s="173">
        <v>0.07473411899971256</v>
      </c>
      <c r="L13" s="122">
        <v>2338</v>
      </c>
      <c r="M13" s="123">
        <v>0.6720321931589537</v>
      </c>
      <c r="N13" s="269"/>
      <c r="O13" s="291">
        <v>3479</v>
      </c>
      <c r="P13" s="292" t="s">
        <v>105</v>
      </c>
      <c r="Q13" s="291">
        <v>3479</v>
      </c>
    </row>
    <row r="14" spans="1:17" ht="15.75" thickBot="1">
      <c r="A14" s="267" t="s">
        <v>90</v>
      </c>
      <c r="B14" s="84">
        <v>697</v>
      </c>
      <c r="C14" s="175">
        <v>0.22397172236503857</v>
      </c>
      <c r="D14" s="86">
        <v>261</v>
      </c>
      <c r="E14" s="175">
        <v>0.08386889460154241</v>
      </c>
      <c r="F14" s="86">
        <v>592</v>
      </c>
      <c r="G14" s="175">
        <v>0.19023136246786632</v>
      </c>
      <c r="H14" s="86">
        <v>224</v>
      </c>
      <c r="I14" s="175">
        <v>0.07197943444730077</v>
      </c>
      <c r="J14" s="86">
        <v>289</v>
      </c>
      <c r="K14" s="176">
        <v>0.09286632390745501</v>
      </c>
      <c r="L14" s="124">
        <v>2063</v>
      </c>
      <c r="M14" s="125">
        <v>0.662917737789203</v>
      </c>
      <c r="N14" s="269"/>
      <c r="O14" s="291">
        <v>3112</v>
      </c>
      <c r="P14" s="292" t="s">
        <v>90</v>
      </c>
      <c r="Q14" s="291">
        <v>3112</v>
      </c>
    </row>
    <row r="15" spans="1:17" ht="43.5" thickBot="1">
      <c r="A15" s="90" t="s">
        <v>168</v>
      </c>
      <c r="B15" s="91">
        <v>21306</v>
      </c>
      <c r="C15" s="92">
        <v>0.2938515433205528</v>
      </c>
      <c r="D15" s="93">
        <v>8581</v>
      </c>
      <c r="E15" s="92">
        <v>0.11834882630403001</v>
      </c>
      <c r="F15" s="93">
        <v>8539</v>
      </c>
      <c r="G15" s="92">
        <v>0.11776956389816015</v>
      </c>
      <c r="H15" s="93">
        <v>7077</v>
      </c>
      <c r="I15" s="92">
        <v>0.09760571538907124</v>
      </c>
      <c r="J15" s="93">
        <v>6627</v>
      </c>
      <c r="K15" s="94">
        <v>0.09139933246903705</v>
      </c>
      <c r="L15" s="126">
        <v>52130</v>
      </c>
      <c r="M15" s="127">
        <v>0.7189749813808513</v>
      </c>
      <c r="N15" s="269"/>
      <c r="O15" s="291">
        <v>72506</v>
      </c>
      <c r="P15" s="292"/>
      <c r="Q15" s="291">
        <v>72506</v>
      </c>
    </row>
    <row r="16" spans="1:17" ht="43.5" thickBot="1">
      <c r="A16" s="97" t="s">
        <v>169</v>
      </c>
      <c r="B16" s="98">
        <v>10837</v>
      </c>
      <c r="C16" s="99">
        <v>1.1876164383561645</v>
      </c>
      <c r="D16" s="100">
        <v>4895</v>
      </c>
      <c r="E16" s="99">
        <v>0.5364383561643835</v>
      </c>
      <c r="F16" s="100">
        <v>4425</v>
      </c>
      <c r="G16" s="99">
        <v>0.4849315068493151</v>
      </c>
      <c r="H16" s="100">
        <v>3826</v>
      </c>
      <c r="I16" s="99">
        <v>0.4192876712328767</v>
      </c>
      <c r="J16" s="100">
        <v>2734</v>
      </c>
      <c r="K16" s="101">
        <v>0.29961643835616436</v>
      </c>
      <c r="L16" s="128">
        <v>26717</v>
      </c>
      <c r="M16" s="129">
        <v>2.927890410958904</v>
      </c>
      <c r="N16" s="269" t="s">
        <v>283</v>
      </c>
      <c r="O16" s="291">
        <v>9125</v>
      </c>
      <c r="P16" s="292" t="s">
        <v>120</v>
      </c>
      <c r="Q16" s="291">
        <v>9125</v>
      </c>
    </row>
    <row r="17" spans="1:17" ht="15.75" thickBot="1">
      <c r="A17" s="90" t="s">
        <v>160</v>
      </c>
      <c r="B17" s="91">
        <v>2830</v>
      </c>
      <c r="C17" s="92">
        <v>0.07360782375738029</v>
      </c>
      <c r="D17" s="93">
        <v>1000</v>
      </c>
      <c r="E17" s="92">
        <v>0.026009831716388796</v>
      </c>
      <c r="F17" s="93">
        <v>1197</v>
      </c>
      <c r="G17" s="92">
        <v>0.031133768564517387</v>
      </c>
      <c r="H17" s="93">
        <v>763</v>
      </c>
      <c r="I17" s="92">
        <v>0.019845501599604652</v>
      </c>
      <c r="J17" s="93">
        <v>1110</v>
      </c>
      <c r="K17" s="94">
        <v>0.028870913205191563</v>
      </c>
      <c r="L17" s="126">
        <v>6900</v>
      </c>
      <c r="M17" s="127">
        <v>0.17946783884308268</v>
      </c>
      <c r="N17" s="269" t="s">
        <v>120</v>
      </c>
      <c r="O17" s="291">
        <v>38447</v>
      </c>
      <c r="P17" s="292" t="s">
        <v>283</v>
      </c>
      <c r="Q17" s="291">
        <v>38447</v>
      </c>
    </row>
    <row r="18" spans="1:17" ht="15.75" thickBot="1">
      <c r="A18" s="104" t="s">
        <v>121</v>
      </c>
      <c r="B18" s="105">
        <v>34973</v>
      </c>
      <c r="C18" s="106">
        <v>0.2912523526374523</v>
      </c>
      <c r="D18" s="107">
        <v>14476</v>
      </c>
      <c r="E18" s="106">
        <v>0.12055497260114259</v>
      </c>
      <c r="F18" s="107">
        <v>14161</v>
      </c>
      <c r="G18" s="106">
        <v>0.11793167774280051</v>
      </c>
      <c r="H18" s="107">
        <v>11666</v>
      </c>
      <c r="I18" s="106">
        <v>0.09715351688069422</v>
      </c>
      <c r="J18" s="107">
        <v>10471</v>
      </c>
      <c r="K18" s="108">
        <v>0.08720165225936474</v>
      </c>
      <c r="L18" s="130">
        <v>85747</v>
      </c>
      <c r="M18" s="131">
        <v>0.7140941721214544</v>
      </c>
      <c r="N18" s="269" t="s">
        <v>121</v>
      </c>
      <c r="O18" s="291">
        <v>120078</v>
      </c>
      <c r="P18" s="278" t="s">
        <v>121</v>
      </c>
      <c r="Q18" s="291">
        <v>120078</v>
      </c>
    </row>
    <row r="19" spans="14:15" ht="15">
      <c r="N19" s="269"/>
      <c r="O19" s="269"/>
    </row>
    <row r="21" spans="1:7" ht="15">
      <c r="A21" s="278"/>
      <c r="B21" s="292"/>
      <c r="C21" s="292"/>
      <c r="D21" s="292"/>
      <c r="E21" s="292"/>
      <c r="F21" s="292"/>
      <c r="G21" s="278"/>
    </row>
    <row r="22" spans="1:7" ht="15">
      <c r="A22" s="292"/>
      <c r="B22" s="291"/>
      <c r="C22" s="291"/>
      <c r="D22" s="291"/>
      <c r="E22" s="291"/>
      <c r="F22" s="291"/>
      <c r="G22" s="291"/>
    </row>
    <row r="23" spans="1:7" ht="15">
      <c r="A23" s="292"/>
      <c r="B23" s="291"/>
      <c r="C23" s="291"/>
      <c r="D23" s="291"/>
      <c r="E23" s="291"/>
      <c r="F23" s="291"/>
      <c r="G23" s="291"/>
    </row>
    <row r="24" spans="1:7" ht="15">
      <c r="A24" s="292"/>
      <c r="B24" s="291"/>
      <c r="C24" s="291"/>
      <c r="D24" s="291"/>
      <c r="E24" s="291"/>
      <c r="F24" s="291"/>
      <c r="G24" s="291"/>
    </row>
    <row r="25" spans="1:7" ht="15">
      <c r="A25" s="292"/>
      <c r="B25" s="291"/>
      <c r="C25" s="291"/>
      <c r="D25" s="291"/>
      <c r="E25" s="291"/>
      <c r="F25" s="291"/>
      <c r="G25" s="291"/>
    </row>
    <row r="26" spans="1:7" ht="15">
      <c r="A26" s="292"/>
      <c r="B26" s="291"/>
      <c r="C26" s="291"/>
      <c r="D26" s="291"/>
      <c r="E26" s="291"/>
      <c r="F26" s="291"/>
      <c r="G26" s="291"/>
    </row>
    <row r="27" spans="1:7" ht="15">
      <c r="A27" s="292"/>
      <c r="B27" s="291"/>
      <c r="C27" s="291"/>
      <c r="D27" s="291"/>
      <c r="E27" s="291"/>
      <c r="F27" s="291"/>
      <c r="G27" s="291"/>
    </row>
    <row r="28" spans="1:7" ht="15">
      <c r="A28" s="292"/>
      <c r="B28" s="291"/>
      <c r="C28" s="291"/>
      <c r="D28" s="291"/>
      <c r="E28" s="291"/>
      <c r="F28" s="291"/>
      <c r="G28" s="291"/>
    </row>
    <row r="29" spans="1:7" ht="15">
      <c r="A29" s="292"/>
      <c r="B29" s="291"/>
      <c r="C29" s="291"/>
      <c r="D29" s="291"/>
      <c r="E29" s="291"/>
      <c r="F29" s="291"/>
      <c r="G29" s="291"/>
    </row>
    <row r="30" spans="1:7" ht="15">
      <c r="A30" s="292"/>
      <c r="B30" s="291"/>
      <c r="C30" s="291"/>
      <c r="D30" s="291"/>
      <c r="E30" s="291"/>
      <c r="F30" s="291"/>
      <c r="G30" s="291"/>
    </row>
    <row r="31" spans="1:7" ht="15">
      <c r="A31" s="292"/>
      <c r="B31" s="291"/>
      <c r="C31" s="291"/>
      <c r="D31" s="291"/>
      <c r="E31" s="291"/>
      <c r="F31" s="291"/>
      <c r="G31" s="291"/>
    </row>
    <row r="32" spans="1:7" ht="15">
      <c r="A32" s="292"/>
      <c r="B32" s="291"/>
      <c r="C32" s="291"/>
      <c r="D32" s="291"/>
      <c r="E32" s="291"/>
      <c r="F32" s="291"/>
      <c r="G32" s="291"/>
    </row>
    <row r="33" spans="1:7" ht="15">
      <c r="A33" s="292"/>
      <c r="B33" s="291"/>
      <c r="C33" s="291"/>
      <c r="D33" s="291"/>
      <c r="E33" s="291"/>
      <c r="F33" s="291"/>
      <c r="G33" s="291"/>
    </row>
    <row r="34" spans="1:7" ht="15">
      <c r="A34" s="292"/>
      <c r="B34" s="291"/>
      <c r="C34" s="291"/>
      <c r="D34" s="291"/>
      <c r="E34" s="291"/>
      <c r="F34" s="291"/>
      <c r="G34" s="291"/>
    </row>
    <row r="35" spans="1:7" ht="15">
      <c r="A35" s="278"/>
      <c r="B35" s="291"/>
      <c r="C35" s="291"/>
      <c r="D35" s="291"/>
      <c r="E35" s="291"/>
      <c r="F35" s="291"/>
      <c r="G35" s="291"/>
    </row>
  </sheetData>
  <sheetProtection/>
  <mergeCells count="10">
    <mergeCell ref="M2:M4"/>
    <mergeCell ref="A1:M1"/>
    <mergeCell ref="B3:C3"/>
    <mergeCell ref="D3:E3"/>
    <mergeCell ref="F3:G3"/>
    <mergeCell ref="H3:I3"/>
    <mergeCell ref="J3:K3"/>
    <mergeCell ref="A2:A4"/>
    <mergeCell ref="B2:K2"/>
    <mergeCell ref="L2:L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112"/>
  <sheetViews>
    <sheetView zoomScale="80" zoomScaleNormal="80" zoomScalePageLayoutView="0" workbookViewId="0" topLeftCell="B86">
      <selection activeCell="A1" sqref="A1:R1"/>
    </sheetView>
  </sheetViews>
  <sheetFormatPr defaultColWidth="11.421875" defaultRowHeight="15"/>
  <cols>
    <col min="1" max="1" width="15.7109375" style="181" customWidth="1"/>
    <col min="2" max="18" width="13.140625" style="181" customWidth="1"/>
    <col min="19" max="16384" width="11.421875" style="181" customWidth="1"/>
  </cols>
  <sheetData>
    <row r="1" spans="1:18" ht="24.75" customHeight="1" thickBot="1" thickTop="1">
      <c r="A1" s="321" t="s">
        <v>292</v>
      </c>
      <c r="B1" s="322"/>
      <c r="C1" s="322"/>
      <c r="D1" s="322"/>
      <c r="E1" s="322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4"/>
    </row>
    <row r="2" spans="1:18" ht="24.75" customHeight="1" thickBot="1" thickTop="1">
      <c r="A2" s="325" t="s">
        <v>21</v>
      </c>
      <c r="B2" s="328" t="s">
        <v>22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30"/>
      <c r="R2" s="331" t="s">
        <v>293</v>
      </c>
    </row>
    <row r="3" spans="1:18" ht="24.75" customHeight="1">
      <c r="A3" s="326"/>
      <c r="B3" s="317">
        <v>2012</v>
      </c>
      <c r="C3" s="318"/>
      <c r="D3" s="318">
        <v>2013</v>
      </c>
      <c r="E3" s="319"/>
      <c r="F3" s="318">
        <v>2014</v>
      </c>
      <c r="G3" s="319"/>
      <c r="H3" s="319">
        <v>2015</v>
      </c>
      <c r="I3" s="334"/>
      <c r="J3" s="318">
        <v>2016</v>
      </c>
      <c r="K3" s="320"/>
      <c r="L3" s="318">
        <v>2017</v>
      </c>
      <c r="M3" s="320"/>
      <c r="N3" s="318">
        <v>2018</v>
      </c>
      <c r="O3" s="320"/>
      <c r="P3" s="318">
        <v>2019</v>
      </c>
      <c r="Q3" s="320"/>
      <c r="R3" s="332"/>
    </row>
    <row r="4" spans="1:18" ht="24.75" customHeight="1" thickBot="1">
      <c r="A4" s="327"/>
      <c r="B4" s="195" t="s">
        <v>23</v>
      </c>
      <c r="C4" s="196" t="s">
        <v>24</v>
      </c>
      <c r="D4" s="197" t="s">
        <v>23</v>
      </c>
      <c r="E4" s="198" t="s">
        <v>24</v>
      </c>
      <c r="F4" s="197" t="s">
        <v>23</v>
      </c>
      <c r="G4" s="198" t="s">
        <v>24</v>
      </c>
      <c r="H4" s="197" t="s">
        <v>23</v>
      </c>
      <c r="I4" s="251" t="s">
        <v>24</v>
      </c>
      <c r="J4" s="197" t="s">
        <v>23</v>
      </c>
      <c r="K4" s="255" t="s">
        <v>24</v>
      </c>
      <c r="L4" s="197" t="s">
        <v>23</v>
      </c>
      <c r="M4" s="255" t="s">
        <v>24</v>
      </c>
      <c r="N4" s="197" t="s">
        <v>23</v>
      </c>
      <c r="O4" s="255" t="s">
        <v>24</v>
      </c>
      <c r="P4" s="197" t="s">
        <v>23</v>
      </c>
      <c r="Q4" s="255" t="s">
        <v>24</v>
      </c>
      <c r="R4" s="333"/>
    </row>
    <row r="5" spans="1:18" ht="15">
      <c r="A5" s="64" t="s">
        <v>25</v>
      </c>
      <c r="B5" s="200">
        <v>1205</v>
      </c>
      <c r="C5" s="199">
        <v>0.008918130818987848</v>
      </c>
      <c r="D5" s="200">
        <v>1058</v>
      </c>
      <c r="E5" s="201">
        <v>0.008348720862332907</v>
      </c>
      <c r="F5" s="200">
        <v>988</v>
      </c>
      <c r="G5" s="201">
        <v>0.00815215149139816</v>
      </c>
      <c r="H5" s="202">
        <v>815</v>
      </c>
      <c r="I5" s="252">
        <v>0.006998892199884926</v>
      </c>
      <c r="J5" s="200">
        <v>854</v>
      </c>
      <c r="K5" s="275">
        <v>0.0071236716104169095</v>
      </c>
      <c r="L5" s="200">
        <v>823</v>
      </c>
      <c r="M5" s="275">
        <v>0.006806659443723069</v>
      </c>
      <c r="N5" s="200">
        <v>816</v>
      </c>
      <c r="O5" s="275">
        <v>0.006648470281500794</v>
      </c>
      <c r="P5" s="200">
        <v>809</v>
      </c>
      <c r="Q5" s="275">
        <v>0.006737287429837272</v>
      </c>
      <c r="R5" s="203">
        <v>-0.00857843137254902</v>
      </c>
    </row>
    <row r="6" spans="1:18" ht="15">
      <c r="A6" s="30" t="s">
        <v>26</v>
      </c>
      <c r="B6" s="205">
        <v>5</v>
      </c>
      <c r="C6" s="204">
        <v>3.700469219497032E-05</v>
      </c>
      <c r="D6" s="205">
        <v>5</v>
      </c>
      <c r="E6" s="206">
        <v>3.945520256300996E-05</v>
      </c>
      <c r="F6" s="205">
        <v>7</v>
      </c>
      <c r="G6" s="206">
        <v>5.77581583398655E-05</v>
      </c>
      <c r="H6" s="205">
        <v>7</v>
      </c>
      <c r="I6" s="206">
        <v>6.0113184538888936E-05</v>
      </c>
      <c r="J6" s="205">
        <v>14</v>
      </c>
      <c r="K6" s="207">
        <v>0.0001167815018101133</v>
      </c>
      <c r="L6" s="205">
        <v>5</v>
      </c>
      <c r="M6" s="207">
        <v>4.1352730520796287E-05</v>
      </c>
      <c r="N6" s="205">
        <v>10</v>
      </c>
      <c r="O6" s="207">
        <v>8.147635148898033E-05</v>
      </c>
      <c r="P6" s="205">
        <v>5</v>
      </c>
      <c r="Q6" s="207">
        <v>4.1639600926064726E-05</v>
      </c>
      <c r="R6" s="208">
        <v>-0.5</v>
      </c>
    </row>
    <row r="7" spans="1:18" ht="15">
      <c r="A7" s="30" t="s">
        <v>27</v>
      </c>
      <c r="B7" s="205">
        <v>285</v>
      </c>
      <c r="C7" s="204">
        <v>0.0021092674551133083</v>
      </c>
      <c r="D7" s="205">
        <v>250</v>
      </c>
      <c r="E7" s="206">
        <v>0.001972760128150498</v>
      </c>
      <c r="F7" s="205">
        <v>212</v>
      </c>
      <c r="G7" s="206">
        <v>0.0017492470811502124</v>
      </c>
      <c r="H7" s="205">
        <v>198</v>
      </c>
      <c r="I7" s="206">
        <v>0.00170034436267143</v>
      </c>
      <c r="J7" s="205">
        <v>191</v>
      </c>
      <c r="K7" s="207">
        <v>0.001593233346123688</v>
      </c>
      <c r="L7" s="205">
        <v>194</v>
      </c>
      <c r="M7" s="207">
        <v>0.001604485944206896</v>
      </c>
      <c r="N7" s="205">
        <v>195</v>
      </c>
      <c r="O7" s="207">
        <v>0.0015887888540351163</v>
      </c>
      <c r="P7" s="205">
        <v>173</v>
      </c>
      <c r="Q7" s="207">
        <v>0.0014407301920418396</v>
      </c>
      <c r="R7" s="208">
        <v>-0.11282051282051282</v>
      </c>
    </row>
    <row r="8" spans="1:18" ht="15">
      <c r="A8" s="30" t="s">
        <v>28</v>
      </c>
      <c r="B8" s="205">
        <v>866</v>
      </c>
      <c r="C8" s="204">
        <v>0.00640921268816886</v>
      </c>
      <c r="D8" s="205">
        <v>516</v>
      </c>
      <c r="E8" s="206">
        <v>0.004071776904502627</v>
      </c>
      <c r="F8" s="205">
        <v>454</v>
      </c>
      <c r="G8" s="206">
        <v>0.0037460291266141342</v>
      </c>
      <c r="H8" s="205">
        <v>363</v>
      </c>
      <c r="I8" s="206">
        <v>0.0031172979982309547</v>
      </c>
      <c r="J8" s="205">
        <v>371</v>
      </c>
      <c r="K8" s="207">
        <v>0.0030947097979680017</v>
      </c>
      <c r="L8" s="205">
        <v>312</v>
      </c>
      <c r="M8" s="207">
        <v>0.0025804103844976885</v>
      </c>
      <c r="N8" s="205">
        <v>328</v>
      </c>
      <c r="O8" s="207">
        <v>0.0026724243288385545</v>
      </c>
      <c r="P8" s="205">
        <v>299</v>
      </c>
      <c r="Q8" s="207">
        <v>0.0024900481353786704</v>
      </c>
      <c r="R8" s="208">
        <v>-0.08841463414634146</v>
      </c>
    </row>
    <row r="9" spans="1:18" ht="15">
      <c r="A9" s="30" t="s">
        <v>29</v>
      </c>
      <c r="B9" s="205">
        <v>221</v>
      </c>
      <c r="C9" s="204">
        <v>0.0016356073950176883</v>
      </c>
      <c r="D9" s="205">
        <v>207</v>
      </c>
      <c r="E9" s="206">
        <v>0.0016334453861086122</v>
      </c>
      <c r="F9" s="205">
        <v>216</v>
      </c>
      <c r="G9" s="206">
        <v>0.0017822517430587071</v>
      </c>
      <c r="H9" s="205">
        <v>180</v>
      </c>
      <c r="I9" s="206">
        <v>0.0015457676024285727</v>
      </c>
      <c r="J9" s="205">
        <v>240</v>
      </c>
      <c r="K9" s="207">
        <v>0.0020019686024590846</v>
      </c>
      <c r="L9" s="205">
        <v>224</v>
      </c>
      <c r="M9" s="207">
        <v>0.0018526023273316738</v>
      </c>
      <c r="N9" s="205">
        <v>192</v>
      </c>
      <c r="O9" s="207">
        <v>0.0015643459485884222</v>
      </c>
      <c r="P9" s="205">
        <v>192</v>
      </c>
      <c r="Q9" s="207">
        <v>0.0015989606755608854</v>
      </c>
      <c r="R9" s="208">
        <v>0</v>
      </c>
    </row>
    <row r="10" spans="1:18" ht="15">
      <c r="A10" s="30" t="s">
        <v>30</v>
      </c>
      <c r="B10" s="205">
        <v>826</v>
      </c>
      <c r="C10" s="204">
        <v>0.0061131751506090974</v>
      </c>
      <c r="D10" s="205">
        <v>707</v>
      </c>
      <c r="E10" s="206">
        <v>0.005578965642409608</v>
      </c>
      <c r="F10" s="205">
        <v>666</v>
      </c>
      <c r="G10" s="206">
        <v>0.005495276207764347</v>
      </c>
      <c r="H10" s="205">
        <v>718</v>
      </c>
      <c r="I10" s="206">
        <v>0.006165895214131751</v>
      </c>
      <c r="J10" s="205">
        <v>678</v>
      </c>
      <c r="K10" s="207">
        <v>0.0056555613019469144</v>
      </c>
      <c r="L10" s="205">
        <v>616</v>
      </c>
      <c r="M10" s="207">
        <v>0.005094656400162103</v>
      </c>
      <c r="N10" s="205">
        <v>607</v>
      </c>
      <c r="O10" s="207">
        <v>0.004945614535381106</v>
      </c>
      <c r="P10" s="205">
        <v>578</v>
      </c>
      <c r="Q10" s="207">
        <v>0.004813537867053082</v>
      </c>
      <c r="R10" s="208">
        <v>-0.047775947281713346</v>
      </c>
    </row>
    <row r="11" spans="1:18" ht="15">
      <c r="A11" s="30" t="s">
        <v>31</v>
      </c>
      <c r="B11" s="205">
        <v>1</v>
      </c>
      <c r="C11" s="204">
        <v>7.400938438994065E-06</v>
      </c>
      <c r="D11" s="205">
        <v>1</v>
      </c>
      <c r="E11" s="206">
        <v>7.891040512601992E-06</v>
      </c>
      <c r="F11" s="205">
        <v>0</v>
      </c>
      <c r="G11" s="206">
        <v>0</v>
      </c>
      <c r="H11" s="205">
        <v>1</v>
      </c>
      <c r="I11" s="206">
        <v>8.587597791269848E-06</v>
      </c>
      <c r="J11" s="205">
        <v>0</v>
      </c>
      <c r="K11" s="207">
        <v>0</v>
      </c>
      <c r="L11" s="205">
        <v>0</v>
      </c>
      <c r="M11" s="207">
        <v>0</v>
      </c>
      <c r="N11" s="205">
        <v>0</v>
      </c>
      <c r="O11" s="207">
        <v>0</v>
      </c>
      <c r="P11" s="205">
        <v>0</v>
      </c>
      <c r="Q11" s="207">
        <v>0</v>
      </c>
      <c r="R11" s="208"/>
    </row>
    <row r="12" spans="1:18" ht="15">
      <c r="A12" s="30" t="s">
        <v>32</v>
      </c>
      <c r="B12" s="205">
        <v>314</v>
      </c>
      <c r="C12" s="204">
        <v>0.0023238946698441363</v>
      </c>
      <c r="D12" s="205">
        <v>264</v>
      </c>
      <c r="E12" s="206">
        <v>0.002083234695326926</v>
      </c>
      <c r="F12" s="205">
        <v>279</v>
      </c>
      <c r="G12" s="206">
        <v>0.0023020751681174967</v>
      </c>
      <c r="H12" s="205">
        <v>246</v>
      </c>
      <c r="I12" s="206">
        <v>0.0021125490566523825</v>
      </c>
      <c r="J12" s="205">
        <v>228</v>
      </c>
      <c r="K12" s="207">
        <v>0.0019018701723361306</v>
      </c>
      <c r="L12" s="205">
        <v>260</v>
      </c>
      <c r="M12" s="207">
        <v>0.002150341987081407</v>
      </c>
      <c r="N12" s="205">
        <v>285</v>
      </c>
      <c r="O12" s="207">
        <v>0.002322076017435939</v>
      </c>
      <c r="P12" s="205">
        <v>265</v>
      </c>
      <c r="Q12" s="207">
        <v>0.0022068988490814303</v>
      </c>
      <c r="R12" s="208">
        <v>-0.07017543859649122</v>
      </c>
    </row>
    <row r="13" spans="1:18" ht="15">
      <c r="A13" s="30" t="s">
        <v>33</v>
      </c>
      <c r="B13" s="205">
        <v>288</v>
      </c>
      <c r="C13" s="204">
        <v>0.0021314702704302905</v>
      </c>
      <c r="D13" s="205">
        <v>217</v>
      </c>
      <c r="E13" s="206">
        <v>0.001712355791234632</v>
      </c>
      <c r="F13" s="205">
        <v>214</v>
      </c>
      <c r="G13" s="206">
        <v>0.0017657494121044598</v>
      </c>
      <c r="H13" s="205">
        <v>215</v>
      </c>
      <c r="I13" s="206">
        <v>0.0018463335251230173</v>
      </c>
      <c r="J13" s="205">
        <v>198</v>
      </c>
      <c r="K13" s="207">
        <v>0.0016516240970287448</v>
      </c>
      <c r="L13" s="205">
        <v>220</v>
      </c>
      <c r="M13" s="207">
        <v>0.0018195201429150366</v>
      </c>
      <c r="N13" s="205">
        <v>218</v>
      </c>
      <c r="O13" s="207">
        <v>0.001776184462459771</v>
      </c>
      <c r="P13" s="205">
        <v>217</v>
      </c>
      <c r="Q13" s="207">
        <v>0.001807158680191209</v>
      </c>
      <c r="R13" s="208">
        <v>-0.0045871559633027525</v>
      </c>
    </row>
    <row r="14" spans="1:18" ht="15">
      <c r="A14" s="30" t="s">
        <v>34</v>
      </c>
      <c r="B14" s="205">
        <v>13027</v>
      </c>
      <c r="C14" s="204">
        <v>0.09641202504477568</v>
      </c>
      <c r="D14" s="205">
        <v>11724</v>
      </c>
      <c r="E14" s="206">
        <v>0.09251455896974575</v>
      </c>
      <c r="F14" s="205">
        <v>10714</v>
      </c>
      <c r="G14" s="206">
        <v>0.08840298692190272</v>
      </c>
      <c r="H14" s="205">
        <v>8970</v>
      </c>
      <c r="I14" s="206">
        <v>0.07703075218769054</v>
      </c>
      <c r="J14" s="205">
        <v>8825</v>
      </c>
      <c r="K14" s="207">
        <v>0.07361405381958926</v>
      </c>
      <c r="L14" s="205">
        <v>8585</v>
      </c>
      <c r="M14" s="207">
        <v>0.07100263830420722</v>
      </c>
      <c r="N14" s="205">
        <v>8872</v>
      </c>
      <c r="O14" s="207">
        <v>0.07228581904102334</v>
      </c>
      <c r="P14" s="205">
        <v>8346</v>
      </c>
      <c r="Q14" s="207">
        <v>0.06950482186578724</v>
      </c>
      <c r="R14" s="208">
        <v>-0.059287646528403966</v>
      </c>
    </row>
    <row r="15" spans="1:18" ht="15">
      <c r="A15" s="30" t="s">
        <v>35</v>
      </c>
      <c r="B15" s="205">
        <v>2085</v>
      </c>
      <c r="C15" s="204">
        <v>0.015430956645302625</v>
      </c>
      <c r="D15" s="205">
        <v>1974</v>
      </c>
      <c r="E15" s="206">
        <v>0.015576913971876332</v>
      </c>
      <c r="F15" s="205">
        <v>1711</v>
      </c>
      <c r="G15" s="206">
        <v>0.014117744131358554</v>
      </c>
      <c r="H15" s="205">
        <v>1658</v>
      </c>
      <c r="I15" s="206">
        <v>0.014238237137925408</v>
      </c>
      <c r="J15" s="205">
        <v>1589</v>
      </c>
      <c r="K15" s="207">
        <v>0.01325470045544786</v>
      </c>
      <c r="L15" s="205">
        <v>1565</v>
      </c>
      <c r="M15" s="207">
        <v>0.012943404653009239</v>
      </c>
      <c r="N15" s="205">
        <v>1533</v>
      </c>
      <c r="O15" s="207">
        <v>0.012490324683260683</v>
      </c>
      <c r="P15" s="205">
        <v>1544</v>
      </c>
      <c r="Q15" s="207">
        <v>0.012858308765968787</v>
      </c>
      <c r="R15" s="208">
        <v>0.007175472928897586</v>
      </c>
    </row>
    <row r="16" spans="1:18" ht="15">
      <c r="A16" s="30" t="s">
        <v>36</v>
      </c>
      <c r="B16" s="205">
        <v>115</v>
      </c>
      <c r="C16" s="204">
        <v>0.0008511079204843174</v>
      </c>
      <c r="D16" s="205">
        <v>87</v>
      </c>
      <c r="E16" s="206">
        <v>0.0006865205245963733</v>
      </c>
      <c r="F16" s="205">
        <v>81</v>
      </c>
      <c r="G16" s="206">
        <v>0.0006683444036470151</v>
      </c>
      <c r="H16" s="205">
        <v>61</v>
      </c>
      <c r="I16" s="206">
        <v>0.0005238434652674607</v>
      </c>
      <c r="J16" s="205">
        <v>67</v>
      </c>
      <c r="K16" s="207">
        <v>0.0005588829015198278</v>
      </c>
      <c r="L16" s="205">
        <v>57</v>
      </c>
      <c r="M16" s="207">
        <v>0.0004714211279370777</v>
      </c>
      <c r="N16" s="205">
        <v>59</v>
      </c>
      <c r="O16" s="207">
        <v>0.0004807104737849839</v>
      </c>
      <c r="P16" s="205">
        <v>57</v>
      </c>
      <c r="Q16" s="207">
        <v>0.00047469145055713784</v>
      </c>
      <c r="R16" s="208">
        <v>-0.03389830508474576</v>
      </c>
    </row>
    <row r="17" spans="1:18" ht="15">
      <c r="A17" s="30" t="s">
        <v>37</v>
      </c>
      <c r="B17" s="205">
        <v>88</v>
      </c>
      <c r="C17" s="204">
        <v>0.0006512825826314777</v>
      </c>
      <c r="D17" s="205">
        <v>58</v>
      </c>
      <c r="E17" s="206">
        <v>0.00045768034973091553</v>
      </c>
      <c r="F17" s="205">
        <v>70</v>
      </c>
      <c r="G17" s="206">
        <v>0.0005775815833986551</v>
      </c>
      <c r="H17" s="205">
        <v>73</v>
      </c>
      <c r="I17" s="206">
        <v>0.0006268946387626989</v>
      </c>
      <c r="J17" s="205">
        <v>65</v>
      </c>
      <c r="K17" s="207">
        <v>0.0005421998298326689</v>
      </c>
      <c r="L17" s="205">
        <v>74</v>
      </c>
      <c r="M17" s="207">
        <v>0.0006120204117077851</v>
      </c>
      <c r="N17" s="205">
        <v>89</v>
      </c>
      <c r="O17" s="207">
        <v>0.0007251395282519249</v>
      </c>
      <c r="P17" s="205">
        <v>106</v>
      </c>
      <c r="Q17" s="207">
        <v>0.0008827595396325721</v>
      </c>
      <c r="R17" s="208">
        <v>0.19101123595505617</v>
      </c>
    </row>
    <row r="18" spans="1:18" ht="15">
      <c r="A18" s="30" t="s">
        <v>38</v>
      </c>
      <c r="B18" s="205">
        <v>603</v>
      </c>
      <c r="C18" s="204">
        <v>0.004462765878713421</v>
      </c>
      <c r="D18" s="205">
        <v>502</v>
      </c>
      <c r="E18" s="206">
        <v>0.0039613023373262</v>
      </c>
      <c r="F18" s="205">
        <v>415</v>
      </c>
      <c r="G18" s="206">
        <v>0.003424233673006312</v>
      </c>
      <c r="H18" s="205">
        <v>404</v>
      </c>
      <c r="I18" s="206">
        <v>0.0034693895076730184</v>
      </c>
      <c r="J18" s="205">
        <v>374</v>
      </c>
      <c r="K18" s="207">
        <v>0.0031197344054987404</v>
      </c>
      <c r="L18" s="205">
        <v>377</v>
      </c>
      <c r="M18" s="207">
        <v>0.00311799588126804</v>
      </c>
      <c r="N18" s="205">
        <v>385</v>
      </c>
      <c r="O18" s="207">
        <v>0.0031368395323257423</v>
      </c>
      <c r="P18" s="205">
        <v>341</v>
      </c>
      <c r="Q18" s="207">
        <v>0.002839820783157614</v>
      </c>
      <c r="R18" s="208">
        <v>-0.11428571428571428</v>
      </c>
    </row>
    <row r="19" spans="1:18" ht="15">
      <c r="A19" s="30" t="s">
        <v>39</v>
      </c>
      <c r="B19" s="205">
        <v>2630</v>
      </c>
      <c r="C19" s="204">
        <v>0.01946446809455439</v>
      </c>
      <c r="D19" s="205">
        <v>2448</v>
      </c>
      <c r="E19" s="206">
        <v>0.019317267174849675</v>
      </c>
      <c r="F19" s="205">
        <v>2269</v>
      </c>
      <c r="G19" s="206">
        <v>0.018721894467593547</v>
      </c>
      <c r="H19" s="205">
        <v>2090</v>
      </c>
      <c r="I19" s="206">
        <v>0.017948079383753982</v>
      </c>
      <c r="J19" s="205">
        <v>2198</v>
      </c>
      <c r="K19" s="207">
        <v>0.018334695784187786</v>
      </c>
      <c r="L19" s="205">
        <v>2196</v>
      </c>
      <c r="M19" s="207">
        <v>0.01816211924473373</v>
      </c>
      <c r="N19" s="205">
        <v>2128</v>
      </c>
      <c r="O19" s="207">
        <v>0.01733816759685501</v>
      </c>
      <c r="P19" s="205">
        <v>2128</v>
      </c>
      <c r="Q19" s="207">
        <v>0.017721814154133146</v>
      </c>
      <c r="R19" s="208">
        <v>0</v>
      </c>
    </row>
    <row r="20" spans="1:18" ht="15">
      <c r="A20" s="30" t="s">
        <v>40</v>
      </c>
      <c r="B20" s="205">
        <v>67</v>
      </c>
      <c r="C20" s="204">
        <v>0.0004958628754126023</v>
      </c>
      <c r="D20" s="205">
        <v>79</v>
      </c>
      <c r="E20" s="206">
        <v>0.0006233922004955574</v>
      </c>
      <c r="F20" s="205">
        <v>71</v>
      </c>
      <c r="G20" s="206">
        <v>0.0005858327488757787</v>
      </c>
      <c r="H20" s="205">
        <v>72</v>
      </c>
      <c r="I20" s="206">
        <v>0.0006183070409714291</v>
      </c>
      <c r="J20" s="205">
        <v>62</v>
      </c>
      <c r="K20" s="207">
        <v>0.0005171752223019302</v>
      </c>
      <c r="L20" s="205">
        <v>56</v>
      </c>
      <c r="M20" s="207">
        <v>0.00046315058183291844</v>
      </c>
      <c r="N20" s="205">
        <v>74</v>
      </c>
      <c r="O20" s="207">
        <v>0.0006029250010184543</v>
      </c>
      <c r="P20" s="205">
        <v>66</v>
      </c>
      <c r="Q20" s="207">
        <v>0.0005496427322240543</v>
      </c>
      <c r="R20" s="208">
        <v>-0.10810810810810811</v>
      </c>
    </row>
    <row r="21" spans="1:18" ht="15">
      <c r="A21" s="30" t="s">
        <v>41</v>
      </c>
      <c r="B21" s="205">
        <v>4669</v>
      </c>
      <c r="C21" s="204">
        <v>0.034554981571663285</v>
      </c>
      <c r="D21" s="205">
        <v>4508</v>
      </c>
      <c r="E21" s="206">
        <v>0.035572810630809776</v>
      </c>
      <c r="F21" s="205">
        <v>4205</v>
      </c>
      <c r="G21" s="206">
        <v>0.03469615083130492</v>
      </c>
      <c r="H21" s="205">
        <v>4024</v>
      </c>
      <c r="I21" s="206">
        <v>0.034556493512069866</v>
      </c>
      <c r="J21" s="205">
        <v>4072</v>
      </c>
      <c r="K21" s="207">
        <v>0.033966733955055804</v>
      </c>
      <c r="L21" s="205">
        <v>4288</v>
      </c>
      <c r="M21" s="207">
        <v>0.035464101694634896</v>
      </c>
      <c r="N21" s="205">
        <v>4356</v>
      </c>
      <c r="O21" s="207">
        <v>0.03549109870859983</v>
      </c>
      <c r="P21" s="205">
        <v>4297</v>
      </c>
      <c r="Q21" s="207">
        <v>0.035785073035860024</v>
      </c>
      <c r="R21" s="208">
        <v>-0.013544536271808998</v>
      </c>
    </row>
    <row r="22" spans="1:18" ht="15">
      <c r="A22" s="30" t="s">
        <v>42</v>
      </c>
      <c r="B22" s="205">
        <v>2347</v>
      </c>
      <c r="C22" s="204">
        <v>0.01737000251631907</v>
      </c>
      <c r="D22" s="205">
        <v>2226</v>
      </c>
      <c r="E22" s="206">
        <v>0.017565456181052035</v>
      </c>
      <c r="F22" s="205">
        <v>2166</v>
      </c>
      <c r="G22" s="206">
        <v>0.017872024423449814</v>
      </c>
      <c r="H22" s="205">
        <v>2172</v>
      </c>
      <c r="I22" s="206">
        <v>0.01865226240263811</v>
      </c>
      <c r="J22" s="205">
        <v>2154</v>
      </c>
      <c r="K22" s="207">
        <v>0.017967668207070287</v>
      </c>
      <c r="L22" s="205">
        <v>2172</v>
      </c>
      <c r="M22" s="207">
        <v>0.017963626138233907</v>
      </c>
      <c r="N22" s="205">
        <v>2077</v>
      </c>
      <c r="O22" s="207">
        <v>0.016922638204261212</v>
      </c>
      <c r="P22" s="205">
        <v>1981</v>
      </c>
      <c r="Q22" s="207">
        <v>0.016497609886906843</v>
      </c>
      <c r="R22" s="208">
        <v>-0.046220510351468465</v>
      </c>
    </row>
    <row r="23" spans="1:18" ht="15">
      <c r="A23" s="30" t="s">
        <v>43</v>
      </c>
      <c r="B23" s="205">
        <v>1088</v>
      </c>
      <c r="C23" s="204">
        <v>0.008052221021625542</v>
      </c>
      <c r="D23" s="205">
        <v>920</v>
      </c>
      <c r="E23" s="206">
        <v>0.007259757271593832</v>
      </c>
      <c r="F23" s="205">
        <v>953</v>
      </c>
      <c r="G23" s="206">
        <v>0.007863360699698832</v>
      </c>
      <c r="H23" s="205">
        <v>899</v>
      </c>
      <c r="I23" s="206">
        <v>0.0077202504143515935</v>
      </c>
      <c r="J23" s="205">
        <v>957</v>
      </c>
      <c r="K23" s="207">
        <v>0.0079828498023056</v>
      </c>
      <c r="L23" s="205">
        <v>933</v>
      </c>
      <c r="M23" s="207">
        <v>0.007716419515180587</v>
      </c>
      <c r="N23" s="205">
        <v>897</v>
      </c>
      <c r="O23" s="207">
        <v>0.007308428728561535</v>
      </c>
      <c r="P23" s="205">
        <v>847</v>
      </c>
      <c r="Q23" s="207">
        <v>0.0070537483968753645</v>
      </c>
      <c r="R23" s="208">
        <v>-0.055741360089186176</v>
      </c>
    </row>
    <row r="24" spans="1:18" ht="15">
      <c r="A24" s="30" t="s">
        <v>44</v>
      </c>
      <c r="B24" s="205">
        <v>1544</v>
      </c>
      <c r="C24" s="204">
        <v>0.011427048949806836</v>
      </c>
      <c r="D24" s="205">
        <v>1583</v>
      </c>
      <c r="E24" s="206">
        <v>0.012491517131448953</v>
      </c>
      <c r="F24" s="205">
        <v>1486</v>
      </c>
      <c r="G24" s="206">
        <v>0.012261231899005735</v>
      </c>
      <c r="H24" s="205">
        <v>1330</v>
      </c>
      <c r="I24" s="206">
        <v>0.011421505062388898</v>
      </c>
      <c r="J24" s="205">
        <v>1453</v>
      </c>
      <c r="K24" s="207">
        <v>0.012120251580721043</v>
      </c>
      <c r="L24" s="205">
        <v>1491</v>
      </c>
      <c r="M24" s="207">
        <v>0.012331384241301454</v>
      </c>
      <c r="N24" s="205">
        <v>1456</v>
      </c>
      <c r="O24" s="207">
        <v>0.011862956776795535</v>
      </c>
      <c r="P24" s="205">
        <v>1509</v>
      </c>
      <c r="Q24" s="207">
        <v>0.012566831559486335</v>
      </c>
      <c r="R24" s="208">
        <v>0.036401098901098904</v>
      </c>
    </row>
    <row r="25" spans="1:18" ht="15">
      <c r="A25" s="30" t="s">
        <v>45</v>
      </c>
      <c r="B25" s="205">
        <v>16160</v>
      </c>
      <c r="C25" s="204">
        <v>0.11959916517414408</v>
      </c>
      <c r="D25" s="205">
        <v>14569</v>
      </c>
      <c r="E25" s="206">
        <v>0.11496456922809842</v>
      </c>
      <c r="F25" s="205">
        <v>13505</v>
      </c>
      <c r="G25" s="206">
        <v>0.11143198976855481</v>
      </c>
      <c r="H25" s="205">
        <v>12646</v>
      </c>
      <c r="I25" s="206">
        <v>0.1085987616683985</v>
      </c>
      <c r="J25" s="205">
        <v>12582</v>
      </c>
      <c r="K25" s="207">
        <v>0.10495320398391753</v>
      </c>
      <c r="L25" s="205">
        <v>12385</v>
      </c>
      <c r="M25" s="207">
        <v>0.1024307135000124</v>
      </c>
      <c r="N25" s="205">
        <v>12527</v>
      </c>
      <c r="O25" s="207">
        <v>0.10206542551024565</v>
      </c>
      <c r="P25" s="205">
        <v>11942</v>
      </c>
      <c r="Q25" s="207">
        <v>0.09945202285181298</v>
      </c>
      <c r="R25" s="208">
        <v>-0.046699129879460365</v>
      </c>
    </row>
    <row r="26" spans="1:18" ht="15">
      <c r="A26" s="30" t="s">
        <v>46</v>
      </c>
      <c r="B26" s="205">
        <v>403</v>
      </c>
      <c r="C26" s="204">
        <v>0.002982578190914608</v>
      </c>
      <c r="D26" s="205">
        <v>349</v>
      </c>
      <c r="E26" s="206">
        <v>0.002753973138898095</v>
      </c>
      <c r="F26" s="205">
        <v>345</v>
      </c>
      <c r="G26" s="206">
        <v>0.002846652089607657</v>
      </c>
      <c r="H26" s="205">
        <v>335</v>
      </c>
      <c r="I26" s="206">
        <v>0.002876845260075399</v>
      </c>
      <c r="J26" s="205">
        <v>306</v>
      </c>
      <c r="K26" s="207">
        <v>0.002552509968135333</v>
      </c>
      <c r="L26" s="205">
        <v>323</v>
      </c>
      <c r="M26" s="207">
        <v>0.0026713863916434403</v>
      </c>
      <c r="N26" s="205">
        <v>345</v>
      </c>
      <c r="O26" s="207">
        <v>0.002810934126369821</v>
      </c>
      <c r="P26" s="205">
        <v>293</v>
      </c>
      <c r="Q26" s="207">
        <v>0.002440080614267393</v>
      </c>
      <c r="R26" s="208">
        <v>-0.15072463768115943</v>
      </c>
    </row>
    <row r="27" spans="1:18" ht="15">
      <c r="A27" s="30" t="s">
        <v>47</v>
      </c>
      <c r="B27" s="205">
        <v>1279</v>
      </c>
      <c r="C27" s="204">
        <v>0.009465800263473408</v>
      </c>
      <c r="D27" s="205">
        <v>1148</v>
      </c>
      <c r="E27" s="206">
        <v>0.009058914508467086</v>
      </c>
      <c r="F27" s="205">
        <v>1131</v>
      </c>
      <c r="G27" s="206">
        <v>0.009332068154626841</v>
      </c>
      <c r="H27" s="205">
        <v>1007</v>
      </c>
      <c r="I27" s="206">
        <v>0.008647710975808737</v>
      </c>
      <c r="J27" s="205">
        <v>1062</v>
      </c>
      <c r="K27" s="207">
        <v>0.00885871106588145</v>
      </c>
      <c r="L27" s="205">
        <v>1077</v>
      </c>
      <c r="M27" s="207">
        <v>0.00890737815417952</v>
      </c>
      <c r="N27" s="205">
        <v>1057</v>
      </c>
      <c r="O27" s="207">
        <v>0.00861205035238522</v>
      </c>
      <c r="P27" s="205">
        <v>931</v>
      </c>
      <c r="Q27" s="207">
        <v>0.007753293692433252</v>
      </c>
      <c r="R27" s="208">
        <v>-0.11920529801324503</v>
      </c>
    </row>
    <row r="28" spans="1:18" ht="15">
      <c r="A28" s="30" t="s">
        <v>48</v>
      </c>
      <c r="B28" s="205">
        <v>128</v>
      </c>
      <c r="C28" s="204">
        <v>0.0009473201201912403</v>
      </c>
      <c r="D28" s="205">
        <v>125</v>
      </c>
      <c r="E28" s="206">
        <v>0.000986380064075249</v>
      </c>
      <c r="F28" s="205">
        <v>107</v>
      </c>
      <c r="G28" s="206">
        <v>0.0008828747060522299</v>
      </c>
      <c r="H28" s="205">
        <v>130</v>
      </c>
      <c r="I28" s="206">
        <v>0.0011163877128650803</v>
      </c>
      <c r="J28" s="205">
        <v>120</v>
      </c>
      <c r="K28" s="207">
        <v>0.0010009843012295423</v>
      </c>
      <c r="L28" s="205">
        <v>109</v>
      </c>
      <c r="M28" s="207">
        <v>0.0009014895253533591</v>
      </c>
      <c r="N28" s="205">
        <v>129</v>
      </c>
      <c r="O28" s="207">
        <v>0.0010510449342078462</v>
      </c>
      <c r="P28" s="205">
        <v>108</v>
      </c>
      <c r="Q28" s="207">
        <v>0.000899415380002998</v>
      </c>
      <c r="R28" s="208">
        <v>-0.16279069767441862</v>
      </c>
    </row>
    <row r="29" spans="1:18" ht="15">
      <c r="A29" s="30" t="s">
        <v>49</v>
      </c>
      <c r="B29" s="205">
        <v>63</v>
      </c>
      <c r="C29" s="204">
        <v>0.0004662591216566261</v>
      </c>
      <c r="D29" s="205">
        <v>56</v>
      </c>
      <c r="E29" s="206">
        <v>0.0004418982687057115</v>
      </c>
      <c r="F29" s="205">
        <v>35</v>
      </c>
      <c r="G29" s="206">
        <v>0.00028879079169932755</v>
      </c>
      <c r="H29" s="205">
        <v>34</v>
      </c>
      <c r="I29" s="206">
        <v>0.0002919783249031748</v>
      </c>
      <c r="J29" s="205">
        <v>32</v>
      </c>
      <c r="K29" s="207">
        <v>0.00026692914699454463</v>
      </c>
      <c r="L29" s="205">
        <v>22</v>
      </c>
      <c r="M29" s="207">
        <v>0.00018195201429150367</v>
      </c>
      <c r="N29" s="205">
        <v>34</v>
      </c>
      <c r="O29" s="207">
        <v>0.0002770195950625331</v>
      </c>
      <c r="P29" s="205">
        <v>20</v>
      </c>
      <c r="Q29" s="207">
        <v>0.0001665584037042589</v>
      </c>
      <c r="R29" s="208">
        <v>-0.4117647058823529</v>
      </c>
    </row>
    <row r="30" spans="1:18" ht="15">
      <c r="A30" s="30" t="s">
        <v>50</v>
      </c>
      <c r="B30" s="205">
        <v>152</v>
      </c>
      <c r="C30" s="204">
        <v>0.0011249426427270978</v>
      </c>
      <c r="D30" s="205">
        <v>132</v>
      </c>
      <c r="E30" s="206">
        <v>0.001041617347663463</v>
      </c>
      <c r="F30" s="205">
        <v>114</v>
      </c>
      <c r="G30" s="206">
        <v>0.0009406328643920954</v>
      </c>
      <c r="H30" s="205">
        <v>105</v>
      </c>
      <c r="I30" s="206">
        <v>0.000901697768083334</v>
      </c>
      <c r="J30" s="205">
        <v>129</v>
      </c>
      <c r="K30" s="207">
        <v>0.0010760581238217581</v>
      </c>
      <c r="L30" s="205">
        <v>80</v>
      </c>
      <c r="M30" s="207">
        <v>0.0006616436883327406</v>
      </c>
      <c r="N30" s="205">
        <v>115</v>
      </c>
      <c r="O30" s="207">
        <v>0.0009369780421232737</v>
      </c>
      <c r="P30" s="205">
        <v>96</v>
      </c>
      <c r="Q30" s="207">
        <v>0.0007994803377804427</v>
      </c>
      <c r="R30" s="208">
        <v>-0.16521739130434782</v>
      </c>
    </row>
    <row r="31" spans="1:18" ht="15">
      <c r="A31" s="30" t="s">
        <v>51</v>
      </c>
      <c r="B31" s="205">
        <v>434</v>
      </c>
      <c r="C31" s="204">
        <v>0.003212007282523424</v>
      </c>
      <c r="D31" s="205">
        <v>410</v>
      </c>
      <c r="E31" s="206">
        <v>0.0032353266101668166</v>
      </c>
      <c r="F31" s="205">
        <v>354</v>
      </c>
      <c r="G31" s="206">
        <v>0.0029209125789017697</v>
      </c>
      <c r="H31" s="205">
        <v>355</v>
      </c>
      <c r="I31" s="206">
        <v>0.003048597215900796</v>
      </c>
      <c r="J31" s="205">
        <v>296</v>
      </c>
      <c r="K31" s="207">
        <v>0.0024690946096995385</v>
      </c>
      <c r="L31" s="205">
        <v>316</v>
      </c>
      <c r="M31" s="207">
        <v>0.0026134925689143256</v>
      </c>
      <c r="N31" s="205">
        <v>280</v>
      </c>
      <c r="O31" s="207">
        <v>0.002281337841691449</v>
      </c>
      <c r="P31" s="205">
        <v>331</v>
      </c>
      <c r="Q31" s="207">
        <v>0.0027565415813054846</v>
      </c>
      <c r="R31" s="208">
        <v>0.18214285714285713</v>
      </c>
    </row>
    <row r="32" spans="1:18" ht="15">
      <c r="A32" s="30" t="s">
        <v>52</v>
      </c>
      <c r="B32" s="205">
        <v>76</v>
      </c>
      <c r="C32" s="204">
        <v>0.0005624713213635489</v>
      </c>
      <c r="D32" s="205">
        <v>71</v>
      </c>
      <c r="E32" s="206">
        <v>0.0005602638763947414</v>
      </c>
      <c r="F32" s="205">
        <v>76</v>
      </c>
      <c r="G32" s="206">
        <v>0.0006270885762613969</v>
      </c>
      <c r="H32" s="205">
        <v>66</v>
      </c>
      <c r="I32" s="206">
        <v>0.00056678145422381</v>
      </c>
      <c r="J32" s="205">
        <v>89</v>
      </c>
      <c r="K32" s="207">
        <v>0.0007423966900785773</v>
      </c>
      <c r="L32" s="205">
        <v>71</v>
      </c>
      <c r="M32" s="207">
        <v>0.0005872087733953073</v>
      </c>
      <c r="N32" s="205">
        <v>102</v>
      </c>
      <c r="O32" s="207">
        <v>0.0008310587851875993</v>
      </c>
      <c r="P32" s="205">
        <v>75</v>
      </c>
      <c r="Q32" s="207">
        <v>0.0006245940138909709</v>
      </c>
      <c r="R32" s="208">
        <v>-0.2647058823529412</v>
      </c>
    </row>
    <row r="33" spans="1:18" ht="15">
      <c r="A33" s="30" t="s">
        <v>53</v>
      </c>
      <c r="B33" s="205">
        <v>51</v>
      </c>
      <c r="C33" s="204">
        <v>0.0003774478603886973</v>
      </c>
      <c r="D33" s="205">
        <v>45</v>
      </c>
      <c r="E33" s="206">
        <v>0.00035509682306708964</v>
      </c>
      <c r="F33" s="205">
        <v>52</v>
      </c>
      <c r="G33" s="206">
        <v>0.0004290606048104295</v>
      </c>
      <c r="H33" s="205">
        <v>28</v>
      </c>
      <c r="I33" s="206">
        <v>0.00024045273815555574</v>
      </c>
      <c r="J33" s="205">
        <v>29</v>
      </c>
      <c r="K33" s="207">
        <v>0.00024190453946380607</v>
      </c>
      <c r="L33" s="205">
        <v>35</v>
      </c>
      <c r="M33" s="207">
        <v>0.000289469113645574</v>
      </c>
      <c r="N33" s="205">
        <v>23</v>
      </c>
      <c r="O33" s="207">
        <v>0.00018739560842465474</v>
      </c>
      <c r="P33" s="205">
        <v>23</v>
      </c>
      <c r="Q33" s="207">
        <v>0.00019154216425989773</v>
      </c>
      <c r="R33" s="208">
        <v>0</v>
      </c>
    </row>
    <row r="34" spans="1:18" ht="15">
      <c r="A34" s="30" t="s">
        <v>54</v>
      </c>
      <c r="B34" s="205">
        <v>399</v>
      </c>
      <c r="C34" s="204">
        <v>0.002952974437158632</v>
      </c>
      <c r="D34" s="205">
        <v>356</v>
      </c>
      <c r="E34" s="206">
        <v>0.002809210422486309</v>
      </c>
      <c r="F34" s="205">
        <v>325</v>
      </c>
      <c r="G34" s="206">
        <v>0.002681628780065184</v>
      </c>
      <c r="H34" s="205">
        <v>349</v>
      </c>
      <c r="I34" s="206">
        <v>0.002997071629153177</v>
      </c>
      <c r="J34" s="205">
        <v>299</v>
      </c>
      <c r="K34" s="207">
        <v>0.0024941192172302762</v>
      </c>
      <c r="L34" s="205">
        <v>307</v>
      </c>
      <c r="M34" s="207">
        <v>0.002539057653976892</v>
      </c>
      <c r="N34" s="205">
        <v>273</v>
      </c>
      <c r="O34" s="207">
        <v>0.002224304395649163</v>
      </c>
      <c r="P34" s="205">
        <v>303</v>
      </c>
      <c r="Q34" s="207">
        <v>0.0025233598161195224</v>
      </c>
      <c r="R34" s="208">
        <v>0.10989010989010989</v>
      </c>
    </row>
    <row r="35" spans="1:18" ht="15">
      <c r="A35" s="30" t="s">
        <v>55</v>
      </c>
      <c r="B35" s="205">
        <v>57</v>
      </c>
      <c r="C35" s="204">
        <v>0.0004218534910226617</v>
      </c>
      <c r="D35" s="205">
        <v>50</v>
      </c>
      <c r="E35" s="206">
        <v>0.0003945520256300996</v>
      </c>
      <c r="F35" s="205">
        <v>42</v>
      </c>
      <c r="G35" s="206">
        <v>0.00034654895003919306</v>
      </c>
      <c r="H35" s="205">
        <v>47</v>
      </c>
      <c r="I35" s="206">
        <v>0.00040361709618968284</v>
      </c>
      <c r="J35" s="205">
        <v>45</v>
      </c>
      <c r="K35" s="207">
        <v>0.0003753691129610784</v>
      </c>
      <c r="L35" s="205">
        <v>43</v>
      </c>
      <c r="M35" s="207">
        <v>0.00035563348247884805</v>
      </c>
      <c r="N35" s="205">
        <v>43</v>
      </c>
      <c r="O35" s="207">
        <v>0.0003503483114026154</v>
      </c>
      <c r="P35" s="205">
        <v>32</v>
      </c>
      <c r="Q35" s="207">
        <v>0.0002664934459268142</v>
      </c>
      <c r="R35" s="208">
        <v>-0.2558139534883721</v>
      </c>
    </row>
    <row r="36" spans="1:18" ht="15">
      <c r="A36" s="30" t="s">
        <v>56</v>
      </c>
      <c r="B36" s="205">
        <v>6195</v>
      </c>
      <c r="C36" s="204">
        <v>0.045848813629568226</v>
      </c>
      <c r="D36" s="205">
        <v>5827</v>
      </c>
      <c r="E36" s="206">
        <v>0.04598109306693181</v>
      </c>
      <c r="F36" s="205">
        <v>5461</v>
      </c>
      <c r="G36" s="206">
        <v>0.04505961467057222</v>
      </c>
      <c r="H36" s="205">
        <v>5471</v>
      </c>
      <c r="I36" s="206">
        <v>0.046982747516037336</v>
      </c>
      <c r="J36" s="205">
        <v>5677</v>
      </c>
      <c r="K36" s="207">
        <v>0.047354898984000936</v>
      </c>
      <c r="L36" s="205">
        <v>5931</v>
      </c>
      <c r="M36" s="207">
        <v>0.049052608943768554</v>
      </c>
      <c r="N36" s="205">
        <v>6246</v>
      </c>
      <c r="O36" s="207">
        <v>0.05089012914001711</v>
      </c>
      <c r="P36" s="205">
        <v>6033</v>
      </c>
      <c r="Q36" s="207">
        <v>0.0502423424773897</v>
      </c>
      <c r="R36" s="208">
        <v>-0.034101825168107586</v>
      </c>
    </row>
    <row r="37" spans="1:18" ht="15">
      <c r="A37" s="30" t="s">
        <v>57</v>
      </c>
      <c r="B37" s="205">
        <v>396</v>
      </c>
      <c r="C37" s="204">
        <v>0.0029307716218416493</v>
      </c>
      <c r="D37" s="205">
        <v>351</v>
      </c>
      <c r="E37" s="206">
        <v>0.0027697552199232992</v>
      </c>
      <c r="F37" s="205">
        <v>389</v>
      </c>
      <c r="G37" s="206">
        <v>0.0032097033706010975</v>
      </c>
      <c r="H37" s="205">
        <v>331</v>
      </c>
      <c r="I37" s="206">
        <v>0.0028424948689103197</v>
      </c>
      <c r="J37" s="205">
        <v>391</v>
      </c>
      <c r="K37" s="207">
        <v>0.0032615405148395922</v>
      </c>
      <c r="L37" s="205">
        <v>330</v>
      </c>
      <c r="M37" s="207">
        <v>0.002729280214372555</v>
      </c>
      <c r="N37" s="205">
        <v>355</v>
      </c>
      <c r="O37" s="207">
        <v>0.0028924104778588013</v>
      </c>
      <c r="P37" s="205">
        <v>352</v>
      </c>
      <c r="Q37" s="207">
        <v>0.0029314279051949567</v>
      </c>
      <c r="R37" s="208">
        <v>-0.008450704225352112</v>
      </c>
    </row>
    <row r="38" spans="1:18" ht="15">
      <c r="A38" s="30" t="s">
        <v>58</v>
      </c>
      <c r="B38" s="205">
        <v>38</v>
      </c>
      <c r="C38" s="204">
        <v>0.00028123566068177444</v>
      </c>
      <c r="D38" s="205">
        <v>35</v>
      </c>
      <c r="E38" s="206">
        <v>0.0002761864179410697</v>
      </c>
      <c r="F38" s="205">
        <v>33</v>
      </c>
      <c r="G38" s="206">
        <v>0.00027228846074508025</v>
      </c>
      <c r="H38" s="205">
        <v>29</v>
      </c>
      <c r="I38" s="206">
        <v>0.0002490403359468256</v>
      </c>
      <c r="J38" s="205">
        <v>22</v>
      </c>
      <c r="K38" s="207">
        <v>0.00018351378855874944</v>
      </c>
      <c r="L38" s="205">
        <v>29</v>
      </c>
      <c r="M38" s="207">
        <v>0.00023984583702061848</v>
      </c>
      <c r="N38" s="205">
        <v>20</v>
      </c>
      <c r="O38" s="207">
        <v>0.00016295270297796065</v>
      </c>
      <c r="P38" s="205">
        <v>38</v>
      </c>
      <c r="Q38" s="207">
        <v>0.0003164609670380919</v>
      </c>
      <c r="R38" s="208">
        <v>0.9</v>
      </c>
    </row>
    <row r="39" spans="1:18" ht="15">
      <c r="A39" s="30" t="s">
        <v>59</v>
      </c>
      <c r="B39" s="205">
        <v>224</v>
      </c>
      <c r="C39" s="204">
        <v>0.0016578102103346705</v>
      </c>
      <c r="D39" s="205">
        <v>199</v>
      </c>
      <c r="E39" s="206">
        <v>0.0015703170620077964</v>
      </c>
      <c r="F39" s="205">
        <v>207</v>
      </c>
      <c r="G39" s="206">
        <v>0.0017079912537645943</v>
      </c>
      <c r="H39" s="205">
        <v>225</v>
      </c>
      <c r="I39" s="206">
        <v>0.0019322095030357158</v>
      </c>
      <c r="J39" s="205">
        <v>218</v>
      </c>
      <c r="K39" s="207">
        <v>0.0018184548139003353</v>
      </c>
      <c r="L39" s="205">
        <v>231</v>
      </c>
      <c r="M39" s="207">
        <v>0.0019104961500607885</v>
      </c>
      <c r="N39" s="205">
        <v>213</v>
      </c>
      <c r="O39" s="207">
        <v>0.001735446286715281</v>
      </c>
      <c r="P39" s="205">
        <v>256</v>
      </c>
      <c r="Q39" s="207">
        <v>0.0021319475674145137</v>
      </c>
      <c r="R39" s="208">
        <v>0.20187793427230047</v>
      </c>
    </row>
    <row r="40" spans="1:18" ht="15">
      <c r="A40" s="30" t="s">
        <v>60</v>
      </c>
      <c r="B40" s="205">
        <v>1109</v>
      </c>
      <c r="C40" s="204">
        <v>0.008207640728844418</v>
      </c>
      <c r="D40" s="205">
        <v>1033</v>
      </c>
      <c r="E40" s="206">
        <v>0.008151444849517858</v>
      </c>
      <c r="F40" s="205">
        <v>1084</v>
      </c>
      <c r="G40" s="206">
        <v>0.00894426337720203</v>
      </c>
      <c r="H40" s="205">
        <v>1041</v>
      </c>
      <c r="I40" s="206">
        <v>0.008939689300711913</v>
      </c>
      <c r="J40" s="205">
        <v>1095</v>
      </c>
      <c r="K40" s="207">
        <v>0.009133981748719574</v>
      </c>
      <c r="L40" s="205">
        <v>1077</v>
      </c>
      <c r="M40" s="207">
        <v>0.00890737815417952</v>
      </c>
      <c r="N40" s="205">
        <v>1154</v>
      </c>
      <c r="O40" s="207">
        <v>0.009402370961828329</v>
      </c>
      <c r="P40" s="205">
        <v>1097</v>
      </c>
      <c r="Q40" s="207">
        <v>0.0091357284431786</v>
      </c>
      <c r="R40" s="208">
        <v>-0.049393414211438474</v>
      </c>
    </row>
    <row r="41" spans="1:18" ht="15">
      <c r="A41" s="30" t="s">
        <v>61</v>
      </c>
      <c r="B41" s="205">
        <v>13</v>
      </c>
      <c r="C41" s="204">
        <v>9.621219970692284E-05</v>
      </c>
      <c r="D41" s="205">
        <v>13</v>
      </c>
      <c r="E41" s="206">
        <v>0.00010258352666382589</v>
      </c>
      <c r="F41" s="205">
        <v>10</v>
      </c>
      <c r="G41" s="206">
        <v>8.251165477123644E-05</v>
      </c>
      <c r="H41" s="205">
        <v>13</v>
      </c>
      <c r="I41" s="206">
        <v>0.00011163877128650803</v>
      </c>
      <c r="J41" s="205">
        <v>12</v>
      </c>
      <c r="K41" s="207">
        <v>0.00010009843012295426</v>
      </c>
      <c r="L41" s="205">
        <v>13</v>
      </c>
      <c r="M41" s="207">
        <v>0.00010751709935407035</v>
      </c>
      <c r="N41" s="205">
        <v>16</v>
      </c>
      <c r="O41" s="207">
        <v>0.0001303621623823685</v>
      </c>
      <c r="P41" s="205">
        <v>19</v>
      </c>
      <c r="Q41" s="207">
        <v>0.00015823048351904596</v>
      </c>
      <c r="R41" s="208">
        <v>0.1875</v>
      </c>
    </row>
    <row r="42" spans="1:18" ht="15">
      <c r="A42" s="30" t="s">
        <v>62</v>
      </c>
      <c r="B42" s="205">
        <v>1</v>
      </c>
      <c r="C42" s="204">
        <v>7.400938438994065E-06</v>
      </c>
      <c r="D42" s="205">
        <v>1</v>
      </c>
      <c r="E42" s="206">
        <v>7.891040512601992E-06</v>
      </c>
      <c r="F42" s="205">
        <v>0</v>
      </c>
      <c r="G42" s="206">
        <v>0</v>
      </c>
      <c r="H42" s="205">
        <v>0</v>
      </c>
      <c r="I42" s="206">
        <v>0</v>
      </c>
      <c r="J42" s="205">
        <v>0</v>
      </c>
      <c r="K42" s="207">
        <v>0</v>
      </c>
      <c r="L42" s="205">
        <v>0</v>
      </c>
      <c r="M42" s="207">
        <v>0</v>
      </c>
      <c r="N42" s="205">
        <v>0</v>
      </c>
      <c r="O42" s="207">
        <v>0</v>
      </c>
      <c r="P42" s="205">
        <v>0</v>
      </c>
      <c r="Q42" s="207">
        <v>0</v>
      </c>
      <c r="R42" s="208" t="e">
        <v>#DIV/0!</v>
      </c>
    </row>
    <row r="43" spans="1:18" ht="15">
      <c r="A43" s="30" t="s">
        <v>63</v>
      </c>
      <c r="B43" s="205">
        <v>2</v>
      </c>
      <c r="C43" s="204">
        <v>1.480187687798813E-05</v>
      </c>
      <c r="D43" s="205">
        <v>2</v>
      </c>
      <c r="E43" s="206">
        <v>1.5782081025203984E-05</v>
      </c>
      <c r="F43" s="205">
        <v>0</v>
      </c>
      <c r="G43" s="206">
        <v>0</v>
      </c>
      <c r="H43" s="205">
        <v>1</v>
      </c>
      <c r="I43" s="206">
        <v>8.587597791269848E-06</v>
      </c>
      <c r="J43" s="205">
        <v>3</v>
      </c>
      <c r="K43" s="207">
        <v>2.5024607530738566E-05</v>
      </c>
      <c r="L43" s="205">
        <v>0</v>
      </c>
      <c r="M43" s="207">
        <v>0</v>
      </c>
      <c r="N43" s="205">
        <v>1</v>
      </c>
      <c r="O43" s="207">
        <v>8.147635148898032E-06</v>
      </c>
      <c r="P43" s="205">
        <v>1</v>
      </c>
      <c r="Q43" s="207">
        <v>8.327920185212944E-06</v>
      </c>
      <c r="R43" s="208">
        <v>0</v>
      </c>
    </row>
    <row r="44" spans="1:18" ht="15">
      <c r="A44" s="30" t="s">
        <v>64</v>
      </c>
      <c r="B44" s="205">
        <v>4055</v>
      </c>
      <c r="C44" s="204">
        <v>0.030010805370120932</v>
      </c>
      <c r="D44" s="205">
        <v>3937</v>
      </c>
      <c r="E44" s="206">
        <v>0.03106702649811404</v>
      </c>
      <c r="F44" s="205">
        <v>3596</v>
      </c>
      <c r="G44" s="206">
        <v>0.029671191055736623</v>
      </c>
      <c r="H44" s="205">
        <v>3329</v>
      </c>
      <c r="I44" s="206">
        <v>0.028588113047137324</v>
      </c>
      <c r="J44" s="205">
        <v>3401</v>
      </c>
      <c r="K44" s="207">
        <v>0.028369563404013948</v>
      </c>
      <c r="L44" s="205">
        <v>3478</v>
      </c>
      <c r="M44" s="207">
        <v>0.0287649593502659</v>
      </c>
      <c r="N44" s="205">
        <v>3563</v>
      </c>
      <c r="O44" s="207">
        <v>0.02903002403552369</v>
      </c>
      <c r="P44" s="205">
        <v>3568</v>
      </c>
      <c r="Q44" s="207">
        <v>0.02971401922083979</v>
      </c>
      <c r="R44" s="208">
        <v>0.0014033118158854898</v>
      </c>
    </row>
    <row r="45" spans="1:18" ht="15">
      <c r="A45" s="30" t="s">
        <v>65</v>
      </c>
      <c r="B45" s="205">
        <v>502</v>
      </c>
      <c r="C45" s="204">
        <v>0.0037152710963750204</v>
      </c>
      <c r="D45" s="205">
        <v>511</v>
      </c>
      <c r="E45" s="206">
        <v>0.004032321701939618</v>
      </c>
      <c r="F45" s="205">
        <v>500</v>
      </c>
      <c r="G45" s="206">
        <v>0.004125582738561822</v>
      </c>
      <c r="H45" s="205">
        <v>433</v>
      </c>
      <c r="I45" s="206">
        <v>0.003718429843619844</v>
      </c>
      <c r="J45" s="205">
        <v>490</v>
      </c>
      <c r="K45" s="207">
        <v>0.004087352563353965</v>
      </c>
      <c r="L45" s="205">
        <v>522</v>
      </c>
      <c r="M45" s="207">
        <v>0.004317225066371133</v>
      </c>
      <c r="N45" s="205">
        <v>503</v>
      </c>
      <c r="O45" s="207">
        <v>0.00409826047989571</v>
      </c>
      <c r="P45" s="205">
        <v>506</v>
      </c>
      <c r="Q45" s="207">
        <v>0.00421392761371775</v>
      </c>
      <c r="R45" s="208">
        <v>0.005964214711729622</v>
      </c>
    </row>
    <row r="46" spans="1:18" ht="15">
      <c r="A46" s="30" t="s">
        <v>66</v>
      </c>
      <c r="B46" s="205">
        <v>351</v>
      </c>
      <c r="C46" s="204">
        <v>0.0025977293920869168</v>
      </c>
      <c r="D46" s="205">
        <v>334</v>
      </c>
      <c r="E46" s="206">
        <v>0.0026356075312090653</v>
      </c>
      <c r="F46" s="205">
        <v>227</v>
      </c>
      <c r="G46" s="206">
        <v>0.0018730145633070671</v>
      </c>
      <c r="H46" s="205">
        <v>3115</v>
      </c>
      <c r="I46" s="206">
        <v>0.026750367119805576</v>
      </c>
      <c r="J46" s="205">
        <v>4426</v>
      </c>
      <c r="K46" s="207">
        <v>0.036919637643682945</v>
      </c>
      <c r="L46" s="205">
        <v>4446</v>
      </c>
      <c r="M46" s="207">
        <v>0.03677084797909206</v>
      </c>
      <c r="N46" s="205">
        <v>4411</v>
      </c>
      <c r="O46" s="207">
        <v>0.03593921864178922</v>
      </c>
      <c r="P46" s="205">
        <v>4506</v>
      </c>
      <c r="Q46" s="207">
        <v>0.03752560835456953</v>
      </c>
      <c r="R46" s="208">
        <v>0.021537066424846974</v>
      </c>
    </row>
    <row r="47" spans="1:18" ht="15">
      <c r="A47" s="30" t="s">
        <v>67</v>
      </c>
      <c r="B47" s="205">
        <v>1660</v>
      </c>
      <c r="C47" s="204">
        <v>0.012285557808730146</v>
      </c>
      <c r="D47" s="205">
        <v>1579</v>
      </c>
      <c r="E47" s="206">
        <v>0.012459952969398546</v>
      </c>
      <c r="F47" s="205">
        <v>1534</v>
      </c>
      <c r="G47" s="206">
        <v>0.01265728784190767</v>
      </c>
      <c r="H47" s="205">
        <v>1546</v>
      </c>
      <c r="I47" s="206">
        <v>0.013276426185303185</v>
      </c>
      <c r="J47" s="205">
        <v>1489</v>
      </c>
      <c r="K47" s="207">
        <v>0.012420546871089904</v>
      </c>
      <c r="L47" s="205">
        <v>1537</v>
      </c>
      <c r="M47" s="207">
        <v>0.012711829362092779</v>
      </c>
      <c r="N47" s="205">
        <v>1551</v>
      </c>
      <c r="O47" s="207">
        <v>0.012636982115940849</v>
      </c>
      <c r="P47" s="205">
        <v>1545</v>
      </c>
      <c r="Q47" s="207">
        <v>0.012866636686154</v>
      </c>
      <c r="R47" s="208">
        <v>-0.0038684719535783366</v>
      </c>
    </row>
    <row r="48" spans="1:18" ht="15">
      <c r="A48" s="30" t="s">
        <v>68</v>
      </c>
      <c r="B48" s="205">
        <v>3149</v>
      </c>
      <c r="C48" s="204">
        <v>0.02330555514439231</v>
      </c>
      <c r="D48" s="205">
        <v>3134</v>
      </c>
      <c r="E48" s="206">
        <v>0.024730520966494644</v>
      </c>
      <c r="F48" s="205">
        <v>2901</v>
      </c>
      <c r="G48" s="206">
        <v>0.023936631049135692</v>
      </c>
      <c r="H48" s="205">
        <v>2594</v>
      </c>
      <c r="I48" s="206">
        <v>0.022276228670553986</v>
      </c>
      <c r="J48" s="205">
        <v>2898</v>
      </c>
      <c r="K48" s="207">
        <v>0.024173770874693454</v>
      </c>
      <c r="L48" s="205">
        <v>2706</v>
      </c>
      <c r="M48" s="207">
        <v>0.02238009775785495</v>
      </c>
      <c r="N48" s="205">
        <v>2630</v>
      </c>
      <c r="O48" s="207">
        <v>0.021428280441601825</v>
      </c>
      <c r="P48" s="205">
        <v>2558</v>
      </c>
      <c r="Q48" s="207">
        <v>0.021302819833774713</v>
      </c>
      <c r="R48" s="208">
        <v>-0.02737642585551331</v>
      </c>
    </row>
    <row r="49" spans="1:18" ht="15">
      <c r="A49" s="30" t="s">
        <v>69</v>
      </c>
      <c r="B49" s="205">
        <v>6</v>
      </c>
      <c r="C49" s="204">
        <v>4.440563063396439E-05</v>
      </c>
      <c r="D49" s="205">
        <v>6</v>
      </c>
      <c r="E49" s="206">
        <v>4.734624307561195E-05</v>
      </c>
      <c r="F49" s="205">
        <v>1</v>
      </c>
      <c r="G49" s="206">
        <v>8.251165477123643E-06</v>
      </c>
      <c r="H49" s="205">
        <v>5</v>
      </c>
      <c r="I49" s="206">
        <v>4.293798895634924E-05</v>
      </c>
      <c r="J49" s="205">
        <v>4</v>
      </c>
      <c r="K49" s="207">
        <v>3.336614337431808E-05</v>
      </c>
      <c r="L49" s="205">
        <v>3</v>
      </c>
      <c r="M49" s="207">
        <v>2.481163831247777E-05</v>
      </c>
      <c r="N49" s="205">
        <v>4</v>
      </c>
      <c r="O49" s="207">
        <v>3.259054059559213E-05</v>
      </c>
      <c r="P49" s="205">
        <v>3</v>
      </c>
      <c r="Q49" s="207">
        <v>2.4983760555638835E-05</v>
      </c>
      <c r="R49" s="208">
        <v>-0.25</v>
      </c>
    </row>
    <row r="50" spans="1:18" ht="15">
      <c r="A50" s="30" t="s">
        <v>70</v>
      </c>
      <c r="B50" s="205">
        <v>0</v>
      </c>
      <c r="C50" s="204">
        <v>0</v>
      </c>
      <c r="D50" s="205">
        <v>0</v>
      </c>
      <c r="E50" s="206">
        <v>0</v>
      </c>
      <c r="F50" s="205"/>
      <c r="G50" s="206">
        <v>0</v>
      </c>
      <c r="H50" s="205"/>
      <c r="I50" s="206">
        <v>0</v>
      </c>
      <c r="J50" s="205">
        <v>0</v>
      </c>
      <c r="K50" s="207">
        <v>0</v>
      </c>
      <c r="L50" s="205">
        <v>0</v>
      </c>
      <c r="M50" s="207">
        <v>0</v>
      </c>
      <c r="N50" s="205">
        <v>0</v>
      </c>
      <c r="O50" s="207">
        <v>0</v>
      </c>
      <c r="P50" s="205">
        <v>0</v>
      </c>
      <c r="Q50" s="207">
        <v>0</v>
      </c>
      <c r="R50" s="208" t="e">
        <v>#DIV/0!</v>
      </c>
    </row>
    <row r="51" spans="1:18" ht="15">
      <c r="A51" s="30" t="s">
        <v>71</v>
      </c>
      <c r="B51" s="205">
        <v>938</v>
      </c>
      <c r="C51" s="204">
        <v>0.006942080255776433</v>
      </c>
      <c r="D51" s="205">
        <v>860</v>
      </c>
      <c r="E51" s="206">
        <v>0.006786294840837713</v>
      </c>
      <c r="F51" s="205">
        <v>810</v>
      </c>
      <c r="G51" s="206">
        <v>0.006683444036470152</v>
      </c>
      <c r="H51" s="205">
        <v>829</v>
      </c>
      <c r="I51" s="206">
        <v>0.007119118568962704</v>
      </c>
      <c r="J51" s="205">
        <v>798</v>
      </c>
      <c r="K51" s="207">
        <v>0.0066565456031764565</v>
      </c>
      <c r="L51" s="205">
        <v>761</v>
      </c>
      <c r="M51" s="207">
        <v>0.006293885585265195</v>
      </c>
      <c r="N51" s="205">
        <v>896</v>
      </c>
      <c r="O51" s="207">
        <v>0.007300281093412637</v>
      </c>
      <c r="P51" s="205">
        <v>898</v>
      </c>
      <c r="Q51" s="207">
        <v>0.007478472326321224</v>
      </c>
      <c r="R51" s="208">
        <v>0.002232142857142857</v>
      </c>
    </row>
    <row r="52" spans="1:18" ht="15">
      <c r="A52" s="30" t="s">
        <v>72</v>
      </c>
      <c r="B52" s="205">
        <v>828</v>
      </c>
      <c r="C52" s="204">
        <v>0.006127977027487085</v>
      </c>
      <c r="D52" s="205">
        <v>828</v>
      </c>
      <c r="E52" s="206">
        <v>0.006533781544434449</v>
      </c>
      <c r="F52" s="205">
        <v>770</v>
      </c>
      <c r="G52" s="206">
        <v>0.006353397417385206</v>
      </c>
      <c r="H52" s="205">
        <v>704</v>
      </c>
      <c r="I52" s="206">
        <v>0.006045668845053973</v>
      </c>
      <c r="J52" s="205">
        <v>663</v>
      </c>
      <c r="K52" s="207">
        <v>0.005530438264293221</v>
      </c>
      <c r="L52" s="205">
        <v>684</v>
      </c>
      <c r="M52" s="207">
        <v>0.005657053535244932</v>
      </c>
      <c r="N52" s="205">
        <v>685</v>
      </c>
      <c r="O52" s="207">
        <v>0.0055811300769951526</v>
      </c>
      <c r="P52" s="205">
        <v>714</v>
      </c>
      <c r="Q52" s="207">
        <v>0.005946135012242042</v>
      </c>
      <c r="R52" s="208">
        <v>0.042335766423357665</v>
      </c>
    </row>
    <row r="53" spans="1:18" ht="15">
      <c r="A53" s="30" t="s">
        <v>73</v>
      </c>
      <c r="B53" s="205">
        <v>85</v>
      </c>
      <c r="C53" s="204">
        <v>0.0006290797673144955</v>
      </c>
      <c r="D53" s="205">
        <v>57</v>
      </c>
      <c r="E53" s="206">
        <v>0.0004497893092183135</v>
      </c>
      <c r="F53" s="205">
        <v>40</v>
      </c>
      <c r="G53" s="206">
        <v>0.00033004661908494576</v>
      </c>
      <c r="H53" s="205">
        <v>40</v>
      </c>
      <c r="I53" s="206">
        <v>0.0003435039116507939</v>
      </c>
      <c r="J53" s="205">
        <v>37</v>
      </c>
      <c r="K53" s="207">
        <v>0.0003086368262124423</v>
      </c>
      <c r="L53" s="205">
        <v>45</v>
      </c>
      <c r="M53" s="207">
        <v>0.0003721745746871666</v>
      </c>
      <c r="N53" s="205">
        <v>37</v>
      </c>
      <c r="O53" s="207">
        <v>0.00030146250050922717</v>
      </c>
      <c r="P53" s="205">
        <v>35</v>
      </c>
      <c r="Q53" s="207">
        <v>0.0002914772064824531</v>
      </c>
      <c r="R53" s="208">
        <v>-0.05405405405405406</v>
      </c>
    </row>
    <row r="54" spans="1:18" ht="15">
      <c r="A54" s="30" t="s">
        <v>74</v>
      </c>
      <c r="B54" s="205">
        <v>51</v>
      </c>
      <c r="C54" s="204">
        <v>0.0003774478603886973</v>
      </c>
      <c r="D54" s="205">
        <v>41</v>
      </c>
      <c r="E54" s="206">
        <v>0.0003235326610166817</v>
      </c>
      <c r="F54" s="205">
        <v>37</v>
      </c>
      <c r="G54" s="206">
        <v>0.00030529312265357484</v>
      </c>
      <c r="H54" s="205">
        <v>31</v>
      </c>
      <c r="I54" s="206">
        <v>0.00026621553152936527</v>
      </c>
      <c r="J54" s="205">
        <v>39</v>
      </c>
      <c r="K54" s="207">
        <v>0.0003253198978996013</v>
      </c>
      <c r="L54" s="205">
        <v>38</v>
      </c>
      <c r="M54" s="207">
        <v>0.00031428075195805177</v>
      </c>
      <c r="N54" s="205">
        <v>40</v>
      </c>
      <c r="O54" s="207">
        <v>0.0003259054059559213</v>
      </c>
      <c r="P54" s="205">
        <v>33</v>
      </c>
      <c r="Q54" s="207">
        <v>0.00027482136611202716</v>
      </c>
      <c r="R54" s="208">
        <v>-0.175</v>
      </c>
    </row>
    <row r="55" spans="1:18" ht="15">
      <c r="A55" s="30" t="s">
        <v>75</v>
      </c>
      <c r="B55" s="205">
        <v>61</v>
      </c>
      <c r="C55" s="204">
        <v>0.00045145724477863795</v>
      </c>
      <c r="D55" s="205">
        <v>59</v>
      </c>
      <c r="E55" s="206">
        <v>0.00046557139024351753</v>
      </c>
      <c r="F55" s="205">
        <v>54</v>
      </c>
      <c r="G55" s="206">
        <v>0.0004455629357646768</v>
      </c>
      <c r="H55" s="205">
        <v>49</v>
      </c>
      <c r="I55" s="206">
        <v>0.00042079229177222256</v>
      </c>
      <c r="J55" s="205">
        <v>51</v>
      </c>
      <c r="K55" s="207">
        <v>0.00042541832802255546</v>
      </c>
      <c r="L55" s="205">
        <v>47</v>
      </c>
      <c r="M55" s="207">
        <v>0.0003887156668954851</v>
      </c>
      <c r="N55" s="205">
        <v>56</v>
      </c>
      <c r="O55" s="207">
        <v>0.0004562675683382898</v>
      </c>
      <c r="P55" s="205">
        <v>46</v>
      </c>
      <c r="Q55" s="207">
        <v>0.00038308432851979547</v>
      </c>
      <c r="R55" s="208">
        <v>-0.17857142857142858</v>
      </c>
    </row>
    <row r="56" spans="1:18" ht="15">
      <c r="A56" s="30" t="s">
        <v>76</v>
      </c>
      <c r="B56" s="205">
        <v>60</v>
      </c>
      <c r="C56" s="204">
        <v>0.0004440563063396439</v>
      </c>
      <c r="D56" s="205">
        <v>44</v>
      </c>
      <c r="E56" s="206">
        <v>0.00034720578255448763</v>
      </c>
      <c r="F56" s="205">
        <v>28</v>
      </c>
      <c r="G56" s="206">
        <v>0.000231032633359462</v>
      </c>
      <c r="H56" s="205">
        <v>44</v>
      </c>
      <c r="I56" s="206">
        <v>0.0003778543028158733</v>
      </c>
      <c r="J56" s="205">
        <v>37</v>
      </c>
      <c r="K56" s="207">
        <v>0.0003086368262124423</v>
      </c>
      <c r="L56" s="205">
        <v>51</v>
      </c>
      <c r="M56" s="207">
        <v>0.00042179785131212216</v>
      </c>
      <c r="N56" s="205">
        <v>43</v>
      </c>
      <c r="O56" s="207">
        <v>0.0003503483114026154</v>
      </c>
      <c r="P56" s="205">
        <v>31</v>
      </c>
      <c r="Q56" s="207">
        <v>0.0002581655257416013</v>
      </c>
      <c r="R56" s="208">
        <v>-0.27906976744186046</v>
      </c>
    </row>
    <row r="57" spans="1:18" ht="15">
      <c r="A57" s="30" t="s">
        <v>77</v>
      </c>
      <c r="B57" s="205">
        <v>22</v>
      </c>
      <c r="C57" s="204">
        <v>0.00016282064565786942</v>
      </c>
      <c r="D57" s="205">
        <v>18</v>
      </c>
      <c r="E57" s="206">
        <v>0.00014203872922683586</v>
      </c>
      <c r="F57" s="205">
        <v>33</v>
      </c>
      <c r="G57" s="206">
        <v>0.00027228846074508025</v>
      </c>
      <c r="H57" s="205">
        <v>22</v>
      </c>
      <c r="I57" s="206">
        <v>0.00018892715140793665</v>
      </c>
      <c r="J57" s="205">
        <v>19</v>
      </c>
      <c r="K57" s="207">
        <v>0.00015848918102801088</v>
      </c>
      <c r="L57" s="205">
        <v>26</v>
      </c>
      <c r="M57" s="207">
        <v>0.0002150341987081407</v>
      </c>
      <c r="N57" s="205">
        <v>24</v>
      </c>
      <c r="O57" s="207">
        <v>0.00019554324357355277</v>
      </c>
      <c r="P57" s="205">
        <v>25</v>
      </c>
      <c r="Q57" s="207">
        <v>0.00020819800463032362</v>
      </c>
      <c r="R57" s="208">
        <v>0.041666666666666664</v>
      </c>
    </row>
    <row r="58" spans="1:18" ht="15">
      <c r="A58" s="30" t="s">
        <v>78</v>
      </c>
      <c r="B58" s="205">
        <v>11</v>
      </c>
      <c r="C58" s="204">
        <v>8.141032282893471E-05</v>
      </c>
      <c r="D58" s="205">
        <v>11</v>
      </c>
      <c r="E58" s="206">
        <v>8.680144563862191E-05</v>
      </c>
      <c r="F58" s="205">
        <v>6</v>
      </c>
      <c r="G58" s="206">
        <v>4.950699286274186E-05</v>
      </c>
      <c r="H58" s="205">
        <v>11</v>
      </c>
      <c r="I58" s="206">
        <v>9.446357570396832E-05</v>
      </c>
      <c r="J58" s="205">
        <v>5</v>
      </c>
      <c r="K58" s="207">
        <v>4.17076792178976E-05</v>
      </c>
      <c r="L58" s="205">
        <v>8</v>
      </c>
      <c r="M58" s="207">
        <v>6.616436883327406E-05</v>
      </c>
      <c r="N58" s="205">
        <v>5</v>
      </c>
      <c r="O58" s="207">
        <v>4.0738175744490164E-05</v>
      </c>
      <c r="P58" s="205">
        <v>7</v>
      </c>
      <c r="Q58" s="207">
        <v>5.829544129649061E-05</v>
      </c>
      <c r="R58" s="208">
        <v>0.4</v>
      </c>
    </row>
    <row r="59" spans="1:18" ht="15">
      <c r="A59" s="30" t="s">
        <v>79</v>
      </c>
      <c r="B59" s="205">
        <v>4661</v>
      </c>
      <c r="C59" s="204">
        <v>0.03449577406415134</v>
      </c>
      <c r="D59" s="205">
        <v>4395</v>
      </c>
      <c r="E59" s="206">
        <v>0.03468112305288575</v>
      </c>
      <c r="F59" s="205">
        <v>4207</v>
      </c>
      <c r="G59" s="206">
        <v>0.03471265316225917</v>
      </c>
      <c r="H59" s="205">
        <v>1133</v>
      </c>
      <c r="I59" s="206">
        <v>0.009729748297508738</v>
      </c>
      <c r="J59" s="205">
        <v>0</v>
      </c>
      <c r="K59" s="207">
        <v>0</v>
      </c>
      <c r="L59" s="205">
        <v>0</v>
      </c>
      <c r="M59" s="207">
        <v>0</v>
      </c>
      <c r="N59" s="205">
        <v>0</v>
      </c>
      <c r="O59" s="207">
        <v>0</v>
      </c>
      <c r="P59" s="205">
        <v>0</v>
      </c>
      <c r="Q59" s="207">
        <v>0</v>
      </c>
      <c r="R59" s="208" t="e">
        <v>#DIV/0!</v>
      </c>
    </row>
    <row r="60" spans="1:18" ht="15">
      <c r="A60" s="30" t="s">
        <v>80</v>
      </c>
      <c r="B60" s="205">
        <v>78</v>
      </c>
      <c r="C60" s="204">
        <v>0.000577273198241537</v>
      </c>
      <c r="D60" s="205">
        <v>92</v>
      </c>
      <c r="E60" s="206">
        <v>0.0007259757271593833</v>
      </c>
      <c r="F60" s="205">
        <v>76</v>
      </c>
      <c r="G60" s="206">
        <v>0.0006270885762613969</v>
      </c>
      <c r="H60" s="205">
        <v>79</v>
      </c>
      <c r="I60" s="206">
        <v>0.000678420225510318</v>
      </c>
      <c r="J60" s="205">
        <v>63</v>
      </c>
      <c r="K60" s="207">
        <v>0.0005255167581455098</v>
      </c>
      <c r="L60" s="205">
        <v>83</v>
      </c>
      <c r="M60" s="207">
        <v>0.0006864553266452183</v>
      </c>
      <c r="N60" s="205">
        <v>77</v>
      </c>
      <c r="O60" s="207">
        <v>0.0006273679064651485</v>
      </c>
      <c r="P60" s="205">
        <v>94</v>
      </c>
      <c r="Q60" s="207">
        <v>0.0007828244974100168</v>
      </c>
      <c r="R60" s="208">
        <v>0.22077922077922077</v>
      </c>
    </row>
    <row r="61" spans="1:18" ht="15">
      <c r="A61" s="30" t="s">
        <v>81</v>
      </c>
      <c r="B61" s="205">
        <v>493</v>
      </c>
      <c r="C61" s="204">
        <v>0.003648662650424074</v>
      </c>
      <c r="D61" s="205">
        <v>462</v>
      </c>
      <c r="E61" s="206">
        <v>0.00364566071682212</v>
      </c>
      <c r="F61" s="205">
        <v>418</v>
      </c>
      <c r="G61" s="206">
        <v>0.003448987169437683</v>
      </c>
      <c r="H61" s="205">
        <v>393</v>
      </c>
      <c r="I61" s="206">
        <v>0.00337492593196905</v>
      </c>
      <c r="J61" s="205">
        <v>421</v>
      </c>
      <c r="K61" s="207">
        <v>0.0035117865901469775</v>
      </c>
      <c r="L61" s="205">
        <v>441</v>
      </c>
      <c r="M61" s="207">
        <v>0.0036473108319342324</v>
      </c>
      <c r="N61" s="205">
        <v>411</v>
      </c>
      <c r="O61" s="207">
        <v>0.003348678046197091</v>
      </c>
      <c r="P61" s="205">
        <v>416</v>
      </c>
      <c r="Q61" s="207">
        <v>0.003464414797048585</v>
      </c>
      <c r="R61" s="208">
        <v>0.012165450121654502</v>
      </c>
    </row>
    <row r="62" spans="1:18" ht="15">
      <c r="A62" s="30" t="s">
        <v>82</v>
      </c>
      <c r="B62" s="205">
        <v>15</v>
      </c>
      <c r="C62" s="204">
        <v>0.00011101407658491097</v>
      </c>
      <c r="D62" s="205">
        <v>13</v>
      </c>
      <c r="E62" s="206">
        <v>0.00010258352666382589</v>
      </c>
      <c r="F62" s="205">
        <v>16</v>
      </c>
      <c r="G62" s="206">
        <v>0.0001320186476339783</v>
      </c>
      <c r="H62" s="205">
        <v>17</v>
      </c>
      <c r="I62" s="206">
        <v>0.0001459891624515874</v>
      </c>
      <c r="J62" s="205">
        <v>15</v>
      </c>
      <c r="K62" s="207">
        <v>0.0001251230376536928</v>
      </c>
      <c r="L62" s="205">
        <v>9</v>
      </c>
      <c r="M62" s="207">
        <v>7.443491493743332E-05</v>
      </c>
      <c r="N62" s="205">
        <v>11</v>
      </c>
      <c r="O62" s="207">
        <v>8.962398663787835E-05</v>
      </c>
      <c r="P62" s="205">
        <v>14</v>
      </c>
      <c r="Q62" s="207">
        <v>0.00011659088259298122</v>
      </c>
      <c r="R62" s="208">
        <v>0.2727272727272727</v>
      </c>
    </row>
    <row r="63" spans="1:18" ht="15">
      <c r="A63" s="30" t="s">
        <v>83</v>
      </c>
      <c r="B63" s="205">
        <v>22</v>
      </c>
      <c r="C63" s="204">
        <v>0.00016282064565786942</v>
      </c>
      <c r="D63" s="205">
        <v>22</v>
      </c>
      <c r="E63" s="206">
        <v>0.00017360289127724382</v>
      </c>
      <c r="F63" s="205">
        <v>19</v>
      </c>
      <c r="G63" s="206">
        <v>0.00015677214406534923</v>
      </c>
      <c r="H63" s="205">
        <v>16</v>
      </c>
      <c r="I63" s="206">
        <v>0.00013740156466031758</v>
      </c>
      <c r="J63" s="205">
        <v>21</v>
      </c>
      <c r="K63" s="207">
        <v>0.0001751722527151699</v>
      </c>
      <c r="L63" s="205">
        <v>23</v>
      </c>
      <c r="M63" s="207">
        <v>0.00019022256039566293</v>
      </c>
      <c r="N63" s="205">
        <v>22</v>
      </c>
      <c r="O63" s="207">
        <v>0.0001792479732757567</v>
      </c>
      <c r="P63" s="205">
        <v>20</v>
      </c>
      <c r="Q63" s="207">
        <v>0.0001665584037042589</v>
      </c>
      <c r="R63" s="208">
        <v>-0.09090909090909091</v>
      </c>
    </row>
    <row r="64" spans="1:18" ht="15">
      <c r="A64" s="30" t="s">
        <v>84</v>
      </c>
      <c r="B64" s="205">
        <v>785</v>
      </c>
      <c r="C64" s="204">
        <v>0.005809736674610341</v>
      </c>
      <c r="D64" s="205">
        <v>738</v>
      </c>
      <c r="E64" s="206">
        <v>0.00582358789830027</v>
      </c>
      <c r="F64" s="205">
        <v>717</v>
      </c>
      <c r="G64" s="206">
        <v>0.005916085647097652</v>
      </c>
      <c r="H64" s="205">
        <v>640</v>
      </c>
      <c r="I64" s="206">
        <v>0.005496062586412703</v>
      </c>
      <c r="J64" s="205">
        <v>530</v>
      </c>
      <c r="K64" s="207">
        <v>0.004421013997097145</v>
      </c>
      <c r="L64" s="205">
        <v>611</v>
      </c>
      <c r="M64" s="207">
        <v>0.005053303669641306</v>
      </c>
      <c r="N64" s="205">
        <v>634</v>
      </c>
      <c r="O64" s="207">
        <v>0.005165600684401353</v>
      </c>
      <c r="P64" s="205">
        <v>573</v>
      </c>
      <c r="Q64" s="207">
        <v>0.004771898266127017</v>
      </c>
      <c r="R64" s="208">
        <v>-0.09621451104100946</v>
      </c>
    </row>
    <row r="65" spans="1:18" ht="15">
      <c r="A65" s="30" t="s">
        <v>85</v>
      </c>
      <c r="B65" s="205">
        <v>17</v>
      </c>
      <c r="C65" s="204">
        <v>0.0001258159534628991</v>
      </c>
      <c r="D65" s="205">
        <v>21</v>
      </c>
      <c r="E65" s="206">
        <v>0.0001657118507646418</v>
      </c>
      <c r="F65" s="205">
        <v>29</v>
      </c>
      <c r="G65" s="206">
        <v>0.00023928379883658566</v>
      </c>
      <c r="H65" s="205">
        <v>15</v>
      </c>
      <c r="I65" s="206">
        <v>0.00012881396686904772</v>
      </c>
      <c r="J65" s="205">
        <v>19</v>
      </c>
      <c r="K65" s="207">
        <v>0.00015848918102801088</v>
      </c>
      <c r="L65" s="205">
        <v>19</v>
      </c>
      <c r="M65" s="207">
        <v>0.00015714037597902588</v>
      </c>
      <c r="N65" s="205">
        <v>7</v>
      </c>
      <c r="O65" s="207">
        <v>5.7033446042286224E-05</v>
      </c>
      <c r="P65" s="205">
        <v>20</v>
      </c>
      <c r="Q65" s="207">
        <v>0.0001665584037042589</v>
      </c>
      <c r="R65" s="208">
        <v>1.8571428571428572</v>
      </c>
    </row>
    <row r="66" spans="1:18" ht="15">
      <c r="A66" s="30" t="s">
        <v>86</v>
      </c>
      <c r="B66" s="205">
        <v>66</v>
      </c>
      <c r="C66" s="204">
        <v>0.0004884619369736082</v>
      </c>
      <c r="D66" s="205">
        <v>74</v>
      </c>
      <c r="E66" s="206">
        <v>0.0005839369979325474</v>
      </c>
      <c r="F66" s="205">
        <v>73</v>
      </c>
      <c r="G66" s="206">
        <v>0.000602335079830026</v>
      </c>
      <c r="H66" s="205">
        <v>65</v>
      </c>
      <c r="I66" s="206">
        <v>0.0005581938564325401</v>
      </c>
      <c r="J66" s="205">
        <v>84</v>
      </c>
      <c r="K66" s="207">
        <v>0.0007006890108606797</v>
      </c>
      <c r="L66" s="205">
        <v>82</v>
      </c>
      <c r="M66" s="207">
        <v>0.0006781847805410592</v>
      </c>
      <c r="N66" s="205">
        <v>99</v>
      </c>
      <c r="O66" s="207">
        <v>0.0008066158797409052</v>
      </c>
      <c r="P66" s="205">
        <v>77</v>
      </c>
      <c r="Q66" s="207">
        <v>0.0006412498542613967</v>
      </c>
      <c r="R66" s="208">
        <v>-0.2222222222222222</v>
      </c>
    </row>
    <row r="67" spans="1:18" ht="15">
      <c r="A67" s="30" t="s">
        <v>87</v>
      </c>
      <c r="B67" s="205">
        <v>759</v>
      </c>
      <c r="C67" s="204">
        <v>0.005617312275196495</v>
      </c>
      <c r="D67" s="205">
        <v>746</v>
      </c>
      <c r="E67" s="206">
        <v>0.0058867162224010856</v>
      </c>
      <c r="F67" s="205">
        <v>730</v>
      </c>
      <c r="G67" s="206">
        <v>0.00602335079830026</v>
      </c>
      <c r="H67" s="205">
        <v>688</v>
      </c>
      <c r="I67" s="206">
        <v>0.005908267280393655</v>
      </c>
      <c r="J67" s="205">
        <v>821</v>
      </c>
      <c r="K67" s="207">
        <v>0.006848400927578786</v>
      </c>
      <c r="L67" s="205">
        <v>841</v>
      </c>
      <c r="M67" s="207">
        <v>0.006955529273597935</v>
      </c>
      <c r="N67" s="205">
        <v>796</v>
      </c>
      <c r="O67" s="207">
        <v>0.0064855175785228335</v>
      </c>
      <c r="P67" s="205">
        <v>923</v>
      </c>
      <c r="Q67" s="207">
        <v>0.007686670330951548</v>
      </c>
      <c r="R67" s="208">
        <v>0.15954773869346733</v>
      </c>
    </row>
    <row r="68" spans="1:18" ht="15">
      <c r="A68" s="30" t="s">
        <v>88</v>
      </c>
      <c r="B68" s="205">
        <v>52</v>
      </c>
      <c r="C68" s="204">
        <v>0.00038484879882769136</v>
      </c>
      <c r="D68" s="205">
        <v>57</v>
      </c>
      <c r="E68" s="206">
        <v>0.0004497893092183135</v>
      </c>
      <c r="F68" s="205">
        <v>62</v>
      </c>
      <c r="G68" s="206">
        <v>0.0005115722595816659</v>
      </c>
      <c r="H68" s="205">
        <v>63</v>
      </c>
      <c r="I68" s="206">
        <v>0.0005410186608500005</v>
      </c>
      <c r="J68" s="205">
        <v>50</v>
      </c>
      <c r="K68" s="207">
        <v>0.000417076792178976</v>
      </c>
      <c r="L68" s="205">
        <v>66</v>
      </c>
      <c r="M68" s="207">
        <v>0.000545856042874511</v>
      </c>
      <c r="N68" s="205">
        <v>72</v>
      </c>
      <c r="O68" s="207">
        <v>0.0005866297307206583</v>
      </c>
      <c r="P68" s="205">
        <v>66</v>
      </c>
      <c r="Q68" s="207">
        <v>0.0005496427322240543</v>
      </c>
      <c r="R68" s="208">
        <v>-0.08333333333333333</v>
      </c>
    </row>
    <row r="69" spans="1:18" ht="15">
      <c r="A69" s="256" t="s">
        <v>281</v>
      </c>
      <c r="B69" s="205"/>
      <c r="C69" s="204"/>
      <c r="D69" s="205"/>
      <c r="E69" s="206"/>
      <c r="F69" s="205">
        <v>1</v>
      </c>
      <c r="G69" s="206">
        <v>8.251165477123643E-06</v>
      </c>
      <c r="H69" s="205">
        <v>14</v>
      </c>
      <c r="I69" s="206">
        <v>0.00012022636907777787</v>
      </c>
      <c r="J69" s="205">
        <v>7</v>
      </c>
      <c r="K69" s="207">
        <v>5.839075090505665E-05</v>
      </c>
      <c r="L69" s="205">
        <v>13</v>
      </c>
      <c r="M69" s="207">
        <v>0.00010751709935407035</v>
      </c>
      <c r="N69" s="205">
        <v>9</v>
      </c>
      <c r="O69" s="207">
        <v>7.332871634008229E-05</v>
      </c>
      <c r="P69" s="205">
        <v>19</v>
      </c>
      <c r="Q69" s="207">
        <v>0.00015823048351904596</v>
      </c>
      <c r="R69" s="208">
        <v>1.1111111111111112</v>
      </c>
    </row>
    <row r="70" spans="1:18" ht="15">
      <c r="A70" s="30" t="s">
        <v>89</v>
      </c>
      <c r="B70" s="205">
        <v>62</v>
      </c>
      <c r="C70" s="204">
        <v>0.000458858183217632</v>
      </c>
      <c r="D70" s="205">
        <v>62</v>
      </c>
      <c r="E70" s="206">
        <v>0.0004892445117813235</v>
      </c>
      <c r="F70" s="205">
        <v>68</v>
      </c>
      <c r="G70" s="206">
        <v>0.0005610792524444077</v>
      </c>
      <c r="H70" s="205">
        <v>13</v>
      </c>
      <c r="I70" s="206">
        <v>0.00011163877128650803</v>
      </c>
      <c r="J70" s="205">
        <v>17</v>
      </c>
      <c r="K70" s="207">
        <v>0.00014180610934085185</v>
      </c>
      <c r="L70" s="205">
        <v>16</v>
      </c>
      <c r="M70" s="207">
        <v>0.00013232873766654812</v>
      </c>
      <c r="N70" s="205">
        <v>4</v>
      </c>
      <c r="O70" s="207">
        <v>3.259054059559213E-05</v>
      </c>
      <c r="P70" s="205">
        <v>1</v>
      </c>
      <c r="Q70" s="207">
        <v>8.327920185212944E-06</v>
      </c>
      <c r="R70" s="208">
        <v>-0.75</v>
      </c>
    </row>
    <row r="71" spans="1:18" ht="15">
      <c r="A71" s="30" t="s">
        <v>90</v>
      </c>
      <c r="B71" s="205">
        <v>3498</v>
      </c>
      <c r="C71" s="204">
        <v>0.02588848265960124</v>
      </c>
      <c r="D71" s="205">
        <v>3091</v>
      </c>
      <c r="E71" s="206">
        <v>0.024391206224452757</v>
      </c>
      <c r="F71" s="205">
        <v>3158</v>
      </c>
      <c r="G71" s="206">
        <v>0.026057180576756468</v>
      </c>
      <c r="H71" s="205">
        <v>3032</v>
      </c>
      <c r="I71" s="206">
        <v>0.02603759650313018</v>
      </c>
      <c r="J71" s="205">
        <v>3192</v>
      </c>
      <c r="K71" s="207">
        <v>0.026626182412705826</v>
      </c>
      <c r="L71" s="205">
        <v>3169</v>
      </c>
      <c r="M71" s="207">
        <v>0.026209360604080686</v>
      </c>
      <c r="N71" s="205">
        <v>3134</v>
      </c>
      <c r="O71" s="207">
        <v>0.025534688556646434</v>
      </c>
      <c r="P71" s="205">
        <v>3112</v>
      </c>
      <c r="Q71" s="207">
        <v>0.025916487616382683</v>
      </c>
      <c r="R71" s="208">
        <v>-0.007019783024888321</v>
      </c>
    </row>
    <row r="72" spans="1:18" ht="15">
      <c r="A72" s="30" t="s">
        <v>91</v>
      </c>
      <c r="B72" s="205">
        <v>42</v>
      </c>
      <c r="C72" s="204">
        <v>0.0003108394144377507</v>
      </c>
      <c r="D72" s="205">
        <v>38</v>
      </c>
      <c r="E72" s="206">
        <v>0.00029985953947887566</v>
      </c>
      <c r="F72" s="205">
        <v>35</v>
      </c>
      <c r="G72" s="206">
        <v>0.00028879079169932755</v>
      </c>
      <c r="H72" s="205">
        <v>41</v>
      </c>
      <c r="I72" s="206">
        <v>0.0003520915094420638</v>
      </c>
      <c r="J72" s="205">
        <v>43</v>
      </c>
      <c r="K72" s="207">
        <v>0.0003586860412739194</v>
      </c>
      <c r="L72" s="205">
        <v>52</v>
      </c>
      <c r="M72" s="207">
        <v>0.0004300683974162814</v>
      </c>
      <c r="N72" s="205">
        <v>37</v>
      </c>
      <c r="O72" s="207">
        <v>0.00030146250050922717</v>
      </c>
      <c r="P72" s="205">
        <v>36</v>
      </c>
      <c r="Q72" s="207">
        <v>0.00029980512666766604</v>
      </c>
      <c r="R72" s="208">
        <v>-0.02702702702702703</v>
      </c>
    </row>
    <row r="73" spans="1:18" ht="15">
      <c r="A73" s="30" t="s">
        <v>92</v>
      </c>
      <c r="B73" s="205">
        <v>191</v>
      </c>
      <c r="C73" s="204">
        <v>0.0014135792418478663</v>
      </c>
      <c r="D73" s="205">
        <v>231</v>
      </c>
      <c r="E73" s="206">
        <v>0.00182283035841106</v>
      </c>
      <c r="F73" s="205">
        <v>226</v>
      </c>
      <c r="G73" s="206">
        <v>0.0018647633978299434</v>
      </c>
      <c r="H73" s="205">
        <v>222</v>
      </c>
      <c r="I73" s="206">
        <v>0.0019064467096619063</v>
      </c>
      <c r="J73" s="205">
        <v>256</v>
      </c>
      <c r="K73" s="207">
        <v>0.002135433175956357</v>
      </c>
      <c r="L73" s="205">
        <v>223</v>
      </c>
      <c r="M73" s="207">
        <v>0.0018443317812275144</v>
      </c>
      <c r="N73" s="205">
        <v>220</v>
      </c>
      <c r="O73" s="207">
        <v>0.0017924797327575671</v>
      </c>
      <c r="P73" s="205">
        <v>205</v>
      </c>
      <c r="Q73" s="207">
        <v>0.0017072236379686537</v>
      </c>
      <c r="R73" s="208">
        <v>-0.06818181818181818</v>
      </c>
    </row>
    <row r="74" spans="1:18" ht="15">
      <c r="A74" s="30" t="s">
        <v>93</v>
      </c>
      <c r="B74" s="205">
        <v>141</v>
      </c>
      <c r="C74" s="204">
        <v>0.001043532319898163</v>
      </c>
      <c r="D74" s="205">
        <v>155</v>
      </c>
      <c r="E74" s="206">
        <v>0.0012231112794533086</v>
      </c>
      <c r="F74" s="205">
        <v>135</v>
      </c>
      <c r="G74" s="206">
        <v>0.0011139073394116918</v>
      </c>
      <c r="H74" s="205">
        <v>122</v>
      </c>
      <c r="I74" s="206">
        <v>0.0010476869305349214</v>
      </c>
      <c r="J74" s="205">
        <v>112</v>
      </c>
      <c r="K74" s="207">
        <v>0.0009342520144809064</v>
      </c>
      <c r="L74" s="205">
        <v>121</v>
      </c>
      <c r="M74" s="207">
        <v>0.0010007360786032703</v>
      </c>
      <c r="N74" s="205">
        <v>117</v>
      </c>
      <c r="O74" s="207">
        <v>0.0009532733124210697</v>
      </c>
      <c r="P74" s="205">
        <v>99</v>
      </c>
      <c r="Q74" s="207">
        <v>0.0008244640983360816</v>
      </c>
      <c r="R74" s="208">
        <v>-0.15384615384615385</v>
      </c>
    </row>
    <row r="75" spans="1:18" ht="15">
      <c r="A75" s="30" t="s">
        <v>94</v>
      </c>
      <c r="B75" s="205">
        <v>56</v>
      </c>
      <c r="C75" s="204">
        <v>0.0004144525525836676</v>
      </c>
      <c r="D75" s="205">
        <v>61</v>
      </c>
      <c r="E75" s="206">
        <v>0.0004813534712687215</v>
      </c>
      <c r="F75" s="205">
        <v>72</v>
      </c>
      <c r="G75" s="206">
        <v>0.0005940839143529023</v>
      </c>
      <c r="H75" s="205">
        <v>66</v>
      </c>
      <c r="I75" s="206">
        <v>0.00056678145422381</v>
      </c>
      <c r="J75" s="205">
        <v>64</v>
      </c>
      <c r="K75" s="207">
        <v>0.0005338582939890893</v>
      </c>
      <c r="L75" s="205">
        <v>58</v>
      </c>
      <c r="M75" s="207">
        <v>0.00047969167404123697</v>
      </c>
      <c r="N75" s="205">
        <v>63</v>
      </c>
      <c r="O75" s="207">
        <v>0.000513301014380576</v>
      </c>
      <c r="P75" s="205">
        <v>50</v>
      </c>
      <c r="Q75" s="207">
        <v>0.00041639600926064724</v>
      </c>
      <c r="R75" s="208">
        <v>-0.20634920634920634</v>
      </c>
    </row>
    <row r="76" spans="1:18" ht="15">
      <c r="A76" s="30" t="s">
        <v>95</v>
      </c>
      <c r="B76" s="205">
        <v>25</v>
      </c>
      <c r="C76" s="204">
        <v>0.0001850234609748516</v>
      </c>
      <c r="D76" s="205">
        <v>36</v>
      </c>
      <c r="E76" s="206">
        <v>0.0002840774584536717</v>
      </c>
      <c r="F76" s="205">
        <v>16</v>
      </c>
      <c r="G76" s="206">
        <v>0.0001320186476339783</v>
      </c>
      <c r="H76" s="205">
        <v>27</v>
      </c>
      <c r="I76" s="206">
        <v>0.00023186514036428589</v>
      </c>
      <c r="J76" s="205">
        <v>21</v>
      </c>
      <c r="K76" s="207">
        <v>0.0001751722527151699</v>
      </c>
      <c r="L76" s="205">
        <v>11</v>
      </c>
      <c r="M76" s="207">
        <v>9.097600714575184E-05</v>
      </c>
      <c r="N76" s="205">
        <v>0</v>
      </c>
      <c r="O76" s="207">
        <v>0</v>
      </c>
      <c r="P76" s="205">
        <v>0</v>
      </c>
      <c r="Q76" s="207">
        <v>0</v>
      </c>
      <c r="R76" s="208"/>
    </row>
    <row r="77" spans="1:18" ht="15">
      <c r="A77" s="30" t="s">
        <v>96</v>
      </c>
      <c r="B77" s="205">
        <v>4</v>
      </c>
      <c r="C77" s="204">
        <v>2.960375375597626E-05</v>
      </c>
      <c r="D77" s="205">
        <v>3</v>
      </c>
      <c r="E77" s="206">
        <v>2.3673121537805975E-05</v>
      </c>
      <c r="F77" s="205">
        <v>10</v>
      </c>
      <c r="G77" s="206">
        <v>8.251165477123644E-05</v>
      </c>
      <c r="H77" s="205">
        <v>4</v>
      </c>
      <c r="I77" s="206">
        <v>3.4350391165079394E-05</v>
      </c>
      <c r="J77" s="205">
        <v>4</v>
      </c>
      <c r="K77" s="207">
        <v>3.336614337431808E-05</v>
      </c>
      <c r="L77" s="205">
        <v>4</v>
      </c>
      <c r="M77" s="207">
        <v>3.308218441663703E-05</v>
      </c>
      <c r="N77" s="205">
        <v>1</v>
      </c>
      <c r="O77" s="207">
        <v>8.147635148898032E-06</v>
      </c>
      <c r="P77" s="205">
        <v>0</v>
      </c>
      <c r="Q77" s="207">
        <v>0</v>
      </c>
      <c r="R77" s="208">
        <v>-1</v>
      </c>
    </row>
    <row r="78" spans="1:18" ht="15">
      <c r="A78" s="30" t="s">
        <v>97</v>
      </c>
      <c r="B78" s="205">
        <v>371</v>
      </c>
      <c r="C78" s="204">
        <v>0.002745748160866798</v>
      </c>
      <c r="D78" s="205">
        <v>350</v>
      </c>
      <c r="E78" s="206">
        <v>0.002761864179410697</v>
      </c>
      <c r="F78" s="205">
        <v>313</v>
      </c>
      <c r="G78" s="206">
        <v>0.0025826147943397004</v>
      </c>
      <c r="H78" s="205">
        <v>277</v>
      </c>
      <c r="I78" s="206">
        <v>0.002378764588181748</v>
      </c>
      <c r="J78" s="205">
        <v>283</v>
      </c>
      <c r="K78" s="207">
        <v>0.002360654643733004</v>
      </c>
      <c r="L78" s="205">
        <v>302</v>
      </c>
      <c r="M78" s="207">
        <v>0.0024977049234560958</v>
      </c>
      <c r="N78" s="205">
        <v>302</v>
      </c>
      <c r="O78" s="207">
        <v>0.0024605858149672056</v>
      </c>
      <c r="P78" s="205">
        <v>283</v>
      </c>
      <c r="Q78" s="207">
        <v>0.0023568014124152633</v>
      </c>
      <c r="R78" s="208">
        <v>-0.06291390728476821</v>
      </c>
    </row>
    <row r="79" spans="1:18" ht="15">
      <c r="A79" s="30" t="s">
        <v>98</v>
      </c>
      <c r="B79" s="205">
        <v>1795</v>
      </c>
      <c r="C79" s="204">
        <v>0.013284684497994345</v>
      </c>
      <c r="D79" s="205">
        <v>1744</v>
      </c>
      <c r="E79" s="206">
        <v>0.013761974653977873</v>
      </c>
      <c r="F79" s="205">
        <v>1705</v>
      </c>
      <c r="G79" s="206">
        <v>0.014068237138495813</v>
      </c>
      <c r="H79" s="205">
        <v>1722</v>
      </c>
      <c r="I79" s="206">
        <v>0.014787843396566679</v>
      </c>
      <c r="J79" s="205">
        <v>1826</v>
      </c>
      <c r="K79" s="207">
        <v>0.015231644450376204</v>
      </c>
      <c r="L79" s="205">
        <v>1823</v>
      </c>
      <c r="M79" s="207">
        <v>0.015077205547882326</v>
      </c>
      <c r="N79" s="205">
        <v>1831</v>
      </c>
      <c r="O79" s="207">
        <v>0.014918319957632297</v>
      </c>
      <c r="P79" s="205">
        <v>1669</v>
      </c>
      <c r="Q79" s="207">
        <v>0.013899298789120405</v>
      </c>
      <c r="R79" s="208">
        <v>-0.08847624249044238</v>
      </c>
    </row>
    <row r="80" spans="1:18" ht="15">
      <c r="A80" s="30" t="s">
        <v>99</v>
      </c>
      <c r="B80" s="205">
        <v>523</v>
      </c>
      <c r="C80" s="204">
        <v>0.003870690803593896</v>
      </c>
      <c r="D80" s="205">
        <v>460</v>
      </c>
      <c r="E80" s="206">
        <v>0.003629878635796916</v>
      </c>
      <c r="F80" s="205">
        <v>445</v>
      </c>
      <c r="G80" s="206">
        <v>0.0036717686373200216</v>
      </c>
      <c r="H80" s="205">
        <v>474</v>
      </c>
      <c r="I80" s="206">
        <v>0.004070521353061908</v>
      </c>
      <c r="J80" s="205">
        <v>452</v>
      </c>
      <c r="K80" s="207">
        <v>0.0037703742012979435</v>
      </c>
      <c r="L80" s="205">
        <v>441</v>
      </c>
      <c r="M80" s="207">
        <v>0.0036473108319342324</v>
      </c>
      <c r="N80" s="205">
        <v>401</v>
      </c>
      <c r="O80" s="207">
        <v>0.003267201694708111</v>
      </c>
      <c r="P80" s="205">
        <v>390</v>
      </c>
      <c r="Q80" s="207">
        <v>0.0032478888722330484</v>
      </c>
      <c r="R80" s="208">
        <v>-0.02743142144638404</v>
      </c>
    </row>
    <row r="81" spans="1:18" ht="15">
      <c r="A81" s="30" t="s">
        <v>100</v>
      </c>
      <c r="B81" s="205">
        <v>143</v>
      </c>
      <c r="C81" s="204">
        <v>0.0010583341967761511</v>
      </c>
      <c r="D81" s="205">
        <v>132</v>
      </c>
      <c r="E81" s="206">
        <v>0.001041617347663463</v>
      </c>
      <c r="F81" s="205">
        <v>115</v>
      </c>
      <c r="G81" s="206">
        <v>0.0009488840298692191</v>
      </c>
      <c r="H81" s="205">
        <v>117</v>
      </c>
      <c r="I81" s="206">
        <v>0.0010047489415785722</v>
      </c>
      <c r="J81" s="205">
        <v>108</v>
      </c>
      <c r="K81" s="207">
        <v>0.0009008858711065882</v>
      </c>
      <c r="L81" s="205">
        <v>108</v>
      </c>
      <c r="M81" s="207">
        <v>0.0008932189792491998</v>
      </c>
      <c r="N81" s="205">
        <v>128</v>
      </c>
      <c r="O81" s="207">
        <v>0.001042897299058948</v>
      </c>
      <c r="P81" s="205">
        <v>122</v>
      </c>
      <c r="Q81" s="207">
        <v>0.0010160062625959793</v>
      </c>
      <c r="R81" s="208">
        <v>-0.046875</v>
      </c>
    </row>
    <row r="82" spans="1:18" ht="15">
      <c r="A82" s="30" t="s">
        <v>101</v>
      </c>
      <c r="B82" s="205">
        <v>128</v>
      </c>
      <c r="C82" s="204">
        <v>0.0009473201201912403</v>
      </c>
      <c r="D82" s="205">
        <v>128</v>
      </c>
      <c r="E82" s="206">
        <v>0.001010053185613055</v>
      </c>
      <c r="F82" s="205">
        <v>100</v>
      </c>
      <c r="G82" s="206">
        <v>0.0008251165477123644</v>
      </c>
      <c r="H82" s="205">
        <v>124</v>
      </c>
      <c r="I82" s="206">
        <v>0.001064862126117461</v>
      </c>
      <c r="J82" s="205">
        <v>127</v>
      </c>
      <c r="K82" s="207">
        <v>0.001059375052134599</v>
      </c>
      <c r="L82" s="205">
        <v>122</v>
      </c>
      <c r="M82" s="207">
        <v>0.0010090066247074295</v>
      </c>
      <c r="N82" s="205">
        <v>98</v>
      </c>
      <c r="O82" s="207">
        <v>0.0007984682445920071</v>
      </c>
      <c r="P82" s="205">
        <v>106</v>
      </c>
      <c r="Q82" s="207">
        <v>0.0008827595396325721</v>
      </c>
      <c r="R82" s="208">
        <v>0.08163265306122448</v>
      </c>
    </row>
    <row r="83" spans="1:18" ht="15">
      <c r="A83" s="30" t="s">
        <v>102</v>
      </c>
      <c r="B83" s="205">
        <v>424</v>
      </c>
      <c r="C83" s="204">
        <v>0.0031379978981334834</v>
      </c>
      <c r="D83" s="205">
        <v>389</v>
      </c>
      <c r="E83" s="206">
        <v>0.003069614759402175</v>
      </c>
      <c r="F83" s="205">
        <v>342</v>
      </c>
      <c r="G83" s="206">
        <v>0.002821898593176286</v>
      </c>
      <c r="H83" s="205">
        <v>342</v>
      </c>
      <c r="I83" s="206">
        <v>0.002936958444614288</v>
      </c>
      <c r="J83" s="205">
        <v>471</v>
      </c>
      <c r="K83" s="207">
        <v>0.003928863382325954</v>
      </c>
      <c r="L83" s="205">
        <v>427</v>
      </c>
      <c r="M83" s="207">
        <v>0.003531523186476003</v>
      </c>
      <c r="N83" s="205">
        <v>470</v>
      </c>
      <c r="O83" s="207">
        <v>0.003829388519982075</v>
      </c>
      <c r="P83" s="205">
        <v>440</v>
      </c>
      <c r="Q83" s="207">
        <v>0.0036642848814936956</v>
      </c>
      <c r="R83" s="208">
        <v>-0.06382978723404255</v>
      </c>
    </row>
    <row r="84" spans="1:18" ht="15">
      <c r="A84" s="30" t="s">
        <v>288</v>
      </c>
      <c r="B84" s="205">
        <v>0</v>
      </c>
      <c r="C84" s="204">
        <v>0</v>
      </c>
      <c r="D84" s="205">
        <v>0</v>
      </c>
      <c r="E84" s="206">
        <v>0</v>
      </c>
      <c r="F84" s="205">
        <v>0</v>
      </c>
      <c r="G84" s="206">
        <v>0</v>
      </c>
      <c r="H84" s="205">
        <v>0</v>
      </c>
      <c r="I84" s="206">
        <v>0</v>
      </c>
      <c r="J84" s="205">
        <v>0</v>
      </c>
      <c r="K84" s="207">
        <v>0</v>
      </c>
      <c r="L84" s="205">
        <v>0</v>
      </c>
      <c r="M84" s="207">
        <v>0</v>
      </c>
      <c r="N84" s="205">
        <v>9</v>
      </c>
      <c r="O84" s="207">
        <v>7.332871634008229E-05</v>
      </c>
      <c r="P84" s="205">
        <v>13</v>
      </c>
      <c r="Q84" s="207">
        <v>0.00010826296240776828</v>
      </c>
      <c r="R84" s="208">
        <v>0.4444444444444444</v>
      </c>
    </row>
    <row r="85" spans="1:18" ht="15">
      <c r="A85" s="30" t="s">
        <v>103</v>
      </c>
      <c r="B85" s="205">
        <v>756</v>
      </c>
      <c r="C85" s="204">
        <v>0.005595109459879513</v>
      </c>
      <c r="D85" s="205">
        <v>660</v>
      </c>
      <c r="E85" s="206">
        <v>0.005208086738317314</v>
      </c>
      <c r="F85" s="205">
        <v>601</v>
      </c>
      <c r="G85" s="206">
        <v>0.00495895045175131</v>
      </c>
      <c r="H85" s="205">
        <v>651</v>
      </c>
      <c r="I85" s="206">
        <v>0.005590526162116671</v>
      </c>
      <c r="J85" s="205">
        <v>721</v>
      </c>
      <c r="K85" s="207">
        <v>0.006014247343220834</v>
      </c>
      <c r="L85" s="205">
        <v>674</v>
      </c>
      <c r="M85" s="207">
        <v>0.0055743480742033395</v>
      </c>
      <c r="N85" s="205">
        <v>630</v>
      </c>
      <c r="O85" s="207">
        <v>0.00513301014380576</v>
      </c>
      <c r="P85" s="205">
        <v>658</v>
      </c>
      <c r="Q85" s="207">
        <v>0.005479771481870118</v>
      </c>
      <c r="R85" s="208">
        <v>0.044444444444444446</v>
      </c>
    </row>
    <row r="86" spans="1:18" ht="15">
      <c r="A86" s="30" t="s">
        <v>104</v>
      </c>
      <c r="B86" s="205">
        <v>1855</v>
      </c>
      <c r="C86" s="204">
        <v>0.01372874080433399</v>
      </c>
      <c r="D86" s="205">
        <v>1731</v>
      </c>
      <c r="E86" s="206">
        <v>0.013659391127314048</v>
      </c>
      <c r="F86" s="205">
        <v>1748</v>
      </c>
      <c r="G86" s="206">
        <v>0.014423037254012129</v>
      </c>
      <c r="H86" s="205">
        <v>1695</v>
      </c>
      <c r="I86" s="206">
        <v>0.014555978256202393</v>
      </c>
      <c r="J86" s="205">
        <v>1723</v>
      </c>
      <c r="K86" s="207">
        <v>0.014372466258487513</v>
      </c>
      <c r="L86" s="205">
        <v>1870</v>
      </c>
      <c r="M86" s="207">
        <v>0.015465921214777812</v>
      </c>
      <c r="N86" s="205">
        <v>1813</v>
      </c>
      <c r="O86" s="207">
        <v>0.014771662524952133</v>
      </c>
      <c r="P86" s="205">
        <v>1748</v>
      </c>
      <c r="Q86" s="207">
        <v>0.014557204483752228</v>
      </c>
      <c r="R86" s="208">
        <v>-0.035852178709321565</v>
      </c>
    </row>
    <row r="87" spans="1:18" ht="15">
      <c r="A87" s="30" t="s">
        <v>105</v>
      </c>
      <c r="B87" s="205">
        <v>2726</v>
      </c>
      <c r="C87" s="204">
        <v>0.02017495818469782</v>
      </c>
      <c r="D87" s="205">
        <v>2920</v>
      </c>
      <c r="E87" s="206">
        <v>0.023041838296797817</v>
      </c>
      <c r="F87" s="205">
        <v>2892</v>
      </c>
      <c r="G87" s="206">
        <v>0.023862370559841577</v>
      </c>
      <c r="H87" s="205">
        <v>2996</v>
      </c>
      <c r="I87" s="206">
        <v>0.025728442982644466</v>
      </c>
      <c r="J87" s="205">
        <v>3193</v>
      </c>
      <c r="K87" s="207">
        <v>0.026634523948549406</v>
      </c>
      <c r="L87" s="205">
        <v>3432</v>
      </c>
      <c r="M87" s="207">
        <v>0.02838451422947457</v>
      </c>
      <c r="N87" s="205">
        <v>3463</v>
      </c>
      <c r="O87" s="207">
        <v>0.028215260520633886</v>
      </c>
      <c r="P87" s="205">
        <v>3479</v>
      </c>
      <c r="Q87" s="207">
        <v>0.028972834324355837</v>
      </c>
      <c r="R87" s="208">
        <v>0.004620271440947156</v>
      </c>
    </row>
    <row r="88" spans="1:18" ht="15">
      <c r="A88" s="30" t="s">
        <v>106</v>
      </c>
      <c r="B88" s="205">
        <v>26</v>
      </c>
      <c r="C88" s="204">
        <v>0.00019242439941384568</v>
      </c>
      <c r="D88" s="205">
        <v>39</v>
      </c>
      <c r="E88" s="206">
        <v>0.00030775057999147767</v>
      </c>
      <c r="F88" s="205">
        <v>37</v>
      </c>
      <c r="G88" s="206">
        <v>0.00030529312265357484</v>
      </c>
      <c r="H88" s="205">
        <v>40</v>
      </c>
      <c r="I88" s="206">
        <v>0.0003435039116507939</v>
      </c>
      <c r="J88" s="205">
        <v>40</v>
      </c>
      <c r="K88" s="207">
        <v>0.0003336614337431808</v>
      </c>
      <c r="L88" s="205">
        <v>28</v>
      </c>
      <c r="M88" s="207">
        <v>0.00023157529091645922</v>
      </c>
      <c r="N88" s="205">
        <v>52</v>
      </c>
      <c r="O88" s="207">
        <v>0.0004236770277426977</v>
      </c>
      <c r="P88" s="205">
        <v>44</v>
      </c>
      <c r="Q88" s="207">
        <v>0.0003664284881493696</v>
      </c>
      <c r="R88" s="208">
        <v>-0.15384615384615385</v>
      </c>
    </row>
    <row r="89" spans="1:18" ht="15">
      <c r="A89" s="30" t="s">
        <v>107</v>
      </c>
      <c r="B89" s="205">
        <v>85</v>
      </c>
      <c r="C89" s="204">
        <v>0.0006290797673144955</v>
      </c>
      <c r="D89" s="205">
        <v>87</v>
      </c>
      <c r="E89" s="206">
        <v>0.0006865205245963733</v>
      </c>
      <c r="F89" s="205">
        <v>84</v>
      </c>
      <c r="G89" s="206">
        <v>0.0006930979000783861</v>
      </c>
      <c r="H89" s="205">
        <v>101</v>
      </c>
      <c r="I89" s="206">
        <v>0.0008673473769182546</v>
      </c>
      <c r="J89" s="205">
        <v>92</v>
      </c>
      <c r="K89" s="207">
        <v>0.0007674212976093158</v>
      </c>
      <c r="L89" s="205">
        <v>90</v>
      </c>
      <c r="M89" s="207">
        <v>0.0007443491493743332</v>
      </c>
      <c r="N89" s="205">
        <v>81</v>
      </c>
      <c r="O89" s="207">
        <v>0.0006599584470607406</v>
      </c>
      <c r="P89" s="205">
        <v>87</v>
      </c>
      <c r="Q89" s="207">
        <v>0.0007245290561135262</v>
      </c>
      <c r="R89" s="208">
        <v>0.07407407407407407</v>
      </c>
    </row>
    <row r="90" spans="1:18" ht="15">
      <c r="A90" s="30" t="s">
        <v>108</v>
      </c>
      <c r="B90" s="205">
        <v>13299</v>
      </c>
      <c r="C90" s="204">
        <v>0.09842508030018206</v>
      </c>
      <c r="D90" s="205">
        <v>11986</v>
      </c>
      <c r="E90" s="206">
        <v>0.09458201158404747</v>
      </c>
      <c r="F90" s="205">
        <v>12649</v>
      </c>
      <c r="G90" s="206">
        <v>0.10436899212013696</v>
      </c>
      <c r="H90" s="205">
        <v>11811</v>
      </c>
      <c r="I90" s="206">
        <v>0.10142811751268818</v>
      </c>
      <c r="J90" s="205">
        <v>13510</v>
      </c>
      <c r="K90" s="207">
        <v>0.11269414924675931</v>
      </c>
      <c r="L90" s="205">
        <v>14919</v>
      </c>
      <c r="M90" s="207">
        <v>0.12338827732795196</v>
      </c>
      <c r="N90" s="205">
        <v>15668</v>
      </c>
      <c r="O90" s="207">
        <v>0.12765714751293436</v>
      </c>
      <c r="P90" s="205">
        <v>14869</v>
      </c>
      <c r="Q90" s="207">
        <v>0.12382784523393128</v>
      </c>
      <c r="R90" s="208">
        <v>-0.050995659943834565</v>
      </c>
    </row>
    <row r="91" spans="1:18" ht="15">
      <c r="A91" s="30" t="s">
        <v>109</v>
      </c>
      <c r="B91" s="205">
        <v>114</v>
      </c>
      <c r="C91" s="204">
        <v>0.0008437069820453234</v>
      </c>
      <c r="D91" s="205">
        <v>123</v>
      </c>
      <c r="E91" s="206">
        <v>0.000970597983050045</v>
      </c>
      <c r="F91" s="205">
        <v>149</v>
      </c>
      <c r="G91" s="206">
        <v>0.0012294236560914228</v>
      </c>
      <c r="H91" s="205">
        <v>145</v>
      </c>
      <c r="I91" s="206">
        <v>0.001245201679734128</v>
      </c>
      <c r="J91" s="205">
        <v>147</v>
      </c>
      <c r="K91" s="207">
        <v>0.0012262057690061894</v>
      </c>
      <c r="L91" s="205">
        <v>154</v>
      </c>
      <c r="M91" s="207">
        <v>0.0012736641000405256</v>
      </c>
      <c r="N91" s="205">
        <v>130</v>
      </c>
      <c r="O91" s="207">
        <v>0.0010591925693567443</v>
      </c>
      <c r="P91" s="205">
        <v>126</v>
      </c>
      <c r="Q91" s="207">
        <v>0.001049317943336831</v>
      </c>
      <c r="R91" s="208">
        <v>-0.03076923076923077</v>
      </c>
    </row>
    <row r="92" spans="1:18" ht="15">
      <c r="A92" s="30" t="s">
        <v>110</v>
      </c>
      <c r="B92" s="205">
        <v>1</v>
      </c>
      <c r="C92" s="204">
        <v>7.400938438994065E-06</v>
      </c>
      <c r="D92" s="205">
        <v>3</v>
      </c>
      <c r="E92" s="206">
        <v>2.3673121537805975E-05</v>
      </c>
      <c r="F92" s="205">
        <v>3</v>
      </c>
      <c r="G92" s="206">
        <v>2.475349643137093E-05</v>
      </c>
      <c r="H92" s="205">
        <v>2</v>
      </c>
      <c r="I92" s="206">
        <v>1.7175195582539697E-05</v>
      </c>
      <c r="J92" s="205">
        <v>6</v>
      </c>
      <c r="K92" s="207">
        <v>5.004921506147713E-05</v>
      </c>
      <c r="L92" s="205">
        <v>4</v>
      </c>
      <c r="M92" s="207">
        <v>3.308218441663703E-05</v>
      </c>
      <c r="N92" s="205">
        <v>5</v>
      </c>
      <c r="O92" s="207">
        <v>4.0738175744490164E-05</v>
      </c>
      <c r="P92" s="205">
        <v>3</v>
      </c>
      <c r="Q92" s="207">
        <v>2.4983760555638835E-05</v>
      </c>
      <c r="R92" s="208">
        <v>-0.4</v>
      </c>
    </row>
    <row r="93" spans="1:18" ht="15">
      <c r="A93" s="30" t="s">
        <v>111</v>
      </c>
      <c r="B93" s="205">
        <v>34</v>
      </c>
      <c r="C93" s="204">
        <v>0.0002516319069257982</v>
      </c>
      <c r="D93" s="205">
        <v>37</v>
      </c>
      <c r="E93" s="206">
        <v>0.0002919684989662737</v>
      </c>
      <c r="F93" s="205">
        <v>23</v>
      </c>
      <c r="G93" s="206">
        <v>0.0001897768059738438</v>
      </c>
      <c r="H93" s="205">
        <v>30</v>
      </c>
      <c r="I93" s="206">
        <v>0.00025762793373809543</v>
      </c>
      <c r="J93" s="205">
        <v>28</v>
      </c>
      <c r="K93" s="207">
        <v>0.0002335630036202266</v>
      </c>
      <c r="L93" s="205">
        <v>7</v>
      </c>
      <c r="M93" s="207">
        <v>5.7893822729114805E-05</v>
      </c>
      <c r="N93" s="205">
        <v>29</v>
      </c>
      <c r="O93" s="207">
        <v>0.00023628141931804293</v>
      </c>
      <c r="P93" s="205">
        <v>16</v>
      </c>
      <c r="Q93" s="207">
        <v>0.0001332467229634071</v>
      </c>
      <c r="R93" s="208">
        <v>-0.4482758620689655</v>
      </c>
    </row>
    <row r="94" spans="1:18" ht="15">
      <c r="A94" s="30" t="s">
        <v>112</v>
      </c>
      <c r="B94" s="205">
        <v>286</v>
      </c>
      <c r="C94" s="204">
        <v>0.0021166683935523022</v>
      </c>
      <c r="D94" s="205">
        <v>239</v>
      </c>
      <c r="E94" s="206">
        <v>0.001885958682511876</v>
      </c>
      <c r="F94" s="205">
        <v>256</v>
      </c>
      <c r="G94" s="206">
        <v>0.0021122983621436526</v>
      </c>
      <c r="H94" s="205">
        <v>235</v>
      </c>
      <c r="I94" s="206">
        <v>0.002018085480948414</v>
      </c>
      <c r="J94" s="205">
        <v>237</v>
      </c>
      <c r="K94" s="207">
        <v>0.0019769439949283464</v>
      </c>
      <c r="L94" s="205">
        <v>246</v>
      </c>
      <c r="M94" s="207">
        <v>0.0020345543416231773</v>
      </c>
      <c r="N94" s="205">
        <v>231</v>
      </c>
      <c r="O94" s="207">
        <v>0.0018821037193954455</v>
      </c>
      <c r="P94" s="205">
        <v>272</v>
      </c>
      <c r="Q94" s="207">
        <v>0.002265194290377921</v>
      </c>
      <c r="R94" s="208">
        <v>0.1774891774891775</v>
      </c>
    </row>
    <row r="95" spans="1:18" ht="15">
      <c r="A95" s="30" t="s">
        <v>113</v>
      </c>
      <c r="B95" s="205">
        <v>2325</v>
      </c>
      <c r="C95" s="204">
        <v>0.0172071818706612</v>
      </c>
      <c r="D95" s="205">
        <v>2361</v>
      </c>
      <c r="E95" s="206">
        <v>0.018630746650253303</v>
      </c>
      <c r="F95" s="205">
        <v>2414</v>
      </c>
      <c r="G95" s="206">
        <v>0.019918313461776475</v>
      </c>
      <c r="H95" s="205">
        <v>2416</v>
      </c>
      <c r="I95" s="206">
        <v>0.020747636263707955</v>
      </c>
      <c r="J95" s="205">
        <v>2490</v>
      </c>
      <c r="K95" s="207">
        <v>0.020770424250513005</v>
      </c>
      <c r="L95" s="205">
        <v>2644</v>
      </c>
      <c r="M95" s="207">
        <v>0.02186732389939708</v>
      </c>
      <c r="N95" s="205">
        <v>2768</v>
      </c>
      <c r="O95" s="207">
        <v>0.022552654092149755</v>
      </c>
      <c r="P95" s="205">
        <v>2855</v>
      </c>
      <c r="Q95" s="207">
        <v>0.023776212128782958</v>
      </c>
      <c r="R95" s="208">
        <v>0.03143063583815029</v>
      </c>
    </row>
    <row r="96" spans="1:18" ht="15">
      <c r="A96" s="30" t="s">
        <v>114</v>
      </c>
      <c r="B96" s="205">
        <v>794</v>
      </c>
      <c r="C96" s="204">
        <v>0.005876345120561287</v>
      </c>
      <c r="D96" s="205">
        <v>877</v>
      </c>
      <c r="E96" s="206">
        <v>0.006920442529551946</v>
      </c>
      <c r="F96" s="205">
        <v>827</v>
      </c>
      <c r="G96" s="206">
        <v>0.006823713849581253</v>
      </c>
      <c r="H96" s="205">
        <v>773</v>
      </c>
      <c r="I96" s="206">
        <v>0.006638213092651593</v>
      </c>
      <c r="J96" s="205">
        <v>831</v>
      </c>
      <c r="K96" s="207">
        <v>0.006931816286014581</v>
      </c>
      <c r="L96" s="205">
        <v>926</v>
      </c>
      <c r="M96" s="207">
        <v>0.007658525692451472</v>
      </c>
      <c r="N96" s="205">
        <v>962</v>
      </c>
      <c r="O96" s="207">
        <v>0.007838025013239908</v>
      </c>
      <c r="P96" s="205">
        <v>957</v>
      </c>
      <c r="Q96" s="207">
        <v>0.007969819617248788</v>
      </c>
      <c r="R96" s="208">
        <v>-0.005197505197505198</v>
      </c>
    </row>
    <row r="97" spans="1:18" ht="15">
      <c r="A97" s="30" t="s">
        <v>115</v>
      </c>
      <c r="B97" s="205">
        <v>1289</v>
      </c>
      <c r="C97" s="204">
        <v>0.00953980964786335</v>
      </c>
      <c r="D97" s="205">
        <v>1217</v>
      </c>
      <c r="E97" s="206">
        <v>0.009603396303836624</v>
      </c>
      <c r="F97" s="205">
        <v>1243</v>
      </c>
      <c r="G97" s="206">
        <v>0.01025619868806469</v>
      </c>
      <c r="H97" s="205">
        <v>1071</v>
      </c>
      <c r="I97" s="206">
        <v>0.009197317234450008</v>
      </c>
      <c r="J97" s="205">
        <v>1062</v>
      </c>
      <c r="K97" s="207">
        <v>0.00885871106588145</v>
      </c>
      <c r="L97" s="205">
        <v>992</v>
      </c>
      <c r="M97" s="207">
        <v>0.008204381735325984</v>
      </c>
      <c r="N97" s="205">
        <v>1055</v>
      </c>
      <c r="O97" s="207">
        <v>0.008595755082087424</v>
      </c>
      <c r="P97" s="205">
        <v>984</v>
      </c>
      <c r="Q97" s="207">
        <v>0.008194673462249539</v>
      </c>
      <c r="R97" s="208">
        <v>-0.06729857819905213</v>
      </c>
    </row>
    <row r="98" spans="1:18" ht="15">
      <c r="A98" s="30" t="s">
        <v>116</v>
      </c>
      <c r="B98" s="205">
        <v>12644</v>
      </c>
      <c r="C98" s="204">
        <v>0.09357746562264095</v>
      </c>
      <c r="D98" s="205">
        <v>12641</v>
      </c>
      <c r="E98" s="206">
        <v>0.09975064311980178</v>
      </c>
      <c r="F98" s="205">
        <v>12334</v>
      </c>
      <c r="G98" s="206">
        <v>0.10176987499484302</v>
      </c>
      <c r="H98" s="205">
        <v>11760</v>
      </c>
      <c r="I98" s="206">
        <v>0.10099015002533342</v>
      </c>
      <c r="J98" s="205">
        <v>11791</v>
      </c>
      <c r="K98" s="207">
        <v>0.09835504913164612</v>
      </c>
      <c r="L98" s="205">
        <v>12506</v>
      </c>
      <c r="M98" s="207">
        <v>0.10343144957861568</v>
      </c>
      <c r="N98" s="205">
        <v>12586</v>
      </c>
      <c r="O98" s="207">
        <v>0.10254613598403063</v>
      </c>
      <c r="P98" s="205">
        <v>12354</v>
      </c>
      <c r="Q98" s="207">
        <v>0.10288312596812073</v>
      </c>
      <c r="R98" s="208">
        <v>-0.018433179723502304</v>
      </c>
    </row>
    <row r="99" spans="1:18" ht="15">
      <c r="A99" s="256" t="s">
        <v>117</v>
      </c>
      <c r="B99" s="205">
        <v>229</v>
      </c>
      <c r="C99" s="204">
        <v>0.0016948149025296409</v>
      </c>
      <c r="D99" s="205">
        <v>228</v>
      </c>
      <c r="E99" s="206">
        <v>0.001799157236873254</v>
      </c>
      <c r="F99" s="205">
        <v>250</v>
      </c>
      <c r="G99" s="206">
        <v>0.002062791369280911</v>
      </c>
      <c r="H99" s="205">
        <v>245</v>
      </c>
      <c r="I99" s="206">
        <v>0.002103961458861113</v>
      </c>
      <c r="J99" s="205">
        <v>263</v>
      </c>
      <c r="K99" s="207">
        <v>0.0021938239268614137</v>
      </c>
      <c r="L99" s="205">
        <v>284</v>
      </c>
      <c r="M99" s="207">
        <v>0.002348835093581229</v>
      </c>
      <c r="N99" s="205">
        <v>303</v>
      </c>
      <c r="O99" s="207">
        <v>0.002468733450116104</v>
      </c>
      <c r="P99" s="205">
        <v>316</v>
      </c>
      <c r="Q99" s="207">
        <v>0.0026316227785272905</v>
      </c>
      <c r="R99" s="208">
        <v>0.0429042904290429</v>
      </c>
    </row>
    <row r="100" spans="1:18" ht="15">
      <c r="A100" s="256" t="s">
        <v>118</v>
      </c>
      <c r="B100" s="205">
        <v>158</v>
      </c>
      <c r="C100" s="204">
        <v>0.0011693482733610623</v>
      </c>
      <c r="D100" s="205">
        <v>149</v>
      </c>
      <c r="E100" s="206">
        <v>0.0011757650363776967</v>
      </c>
      <c r="F100" s="205">
        <v>163</v>
      </c>
      <c r="G100" s="206">
        <v>0.0013449399727711539</v>
      </c>
      <c r="H100" s="205">
        <v>190</v>
      </c>
      <c r="I100" s="206">
        <v>0.001631643580341271</v>
      </c>
      <c r="J100" s="205">
        <v>173</v>
      </c>
      <c r="K100" s="207">
        <v>0.001443085700939257</v>
      </c>
      <c r="L100" s="205">
        <v>204</v>
      </c>
      <c r="M100" s="207">
        <v>0.0016871914052484886</v>
      </c>
      <c r="N100" s="205">
        <v>185</v>
      </c>
      <c r="O100" s="207">
        <v>0.001507312502546136</v>
      </c>
      <c r="P100" s="205">
        <v>240</v>
      </c>
      <c r="Q100" s="207">
        <v>0.0019987008444511067</v>
      </c>
      <c r="R100" s="208">
        <v>0.2972972972972973</v>
      </c>
    </row>
    <row r="101" spans="1:18" ht="15">
      <c r="A101" s="256" t="s">
        <v>119</v>
      </c>
      <c r="B101" s="205">
        <v>81</v>
      </c>
      <c r="C101" s="204">
        <v>0.0005994760135585193</v>
      </c>
      <c r="D101" s="205">
        <v>81</v>
      </c>
      <c r="E101" s="206">
        <v>0.0006391742815207613</v>
      </c>
      <c r="F101" s="205">
        <v>71</v>
      </c>
      <c r="G101" s="206">
        <v>0.0005858327488757787</v>
      </c>
      <c r="H101" s="205">
        <v>74</v>
      </c>
      <c r="I101" s="206">
        <v>0.0006354822365539687</v>
      </c>
      <c r="J101" s="205">
        <v>116</v>
      </c>
      <c r="K101" s="207">
        <v>0.0009676181578552243</v>
      </c>
      <c r="L101" s="205">
        <v>140</v>
      </c>
      <c r="M101" s="207">
        <v>0.001157876454582296</v>
      </c>
      <c r="N101" s="205">
        <v>137</v>
      </c>
      <c r="O101" s="207">
        <v>0.0011162260153990305</v>
      </c>
      <c r="P101" s="205">
        <v>144</v>
      </c>
      <c r="Q101" s="207">
        <v>0.0011992205066706642</v>
      </c>
      <c r="R101" s="208">
        <v>0.051094890510948905</v>
      </c>
    </row>
    <row r="102" spans="1:18" ht="15">
      <c r="A102" s="256" t="s">
        <v>127</v>
      </c>
      <c r="B102" s="205">
        <v>24</v>
      </c>
      <c r="C102" s="204">
        <v>0.00017762252253585755</v>
      </c>
      <c r="D102" s="205">
        <v>22</v>
      </c>
      <c r="E102" s="206">
        <v>0.00017360289127724382</v>
      </c>
      <c r="F102" s="205">
        <v>62</v>
      </c>
      <c r="G102" s="206">
        <v>0.0005115722595816659</v>
      </c>
      <c r="H102" s="205">
        <v>122</v>
      </c>
      <c r="I102" s="206">
        <v>0.0010476869305349214</v>
      </c>
      <c r="J102" s="205">
        <v>169</v>
      </c>
      <c r="K102" s="207">
        <v>0.0014097195575649391</v>
      </c>
      <c r="L102" s="205">
        <v>162</v>
      </c>
      <c r="M102" s="207">
        <v>0.0013398284688737998</v>
      </c>
      <c r="N102" s="205">
        <v>178</v>
      </c>
      <c r="O102" s="207">
        <v>0.0014502790565038498</v>
      </c>
      <c r="P102" s="205">
        <v>185</v>
      </c>
      <c r="Q102" s="207">
        <v>0.0015406652342643949</v>
      </c>
      <c r="R102" s="208">
        <v>0.03932584269662921</v>
      </c>
    </row>
    <row r="103" spans="1:18" ht="15">
      <c r="A103" s="256" t="s">
        <v>128</v>
      </c>
      <c r="B103" s="205">
        <v>138</v>
      </c>
      <c r="C103" s="204">
        <v>0.001021329504581181</v>
      </c>
      <c r="D103" s="205">
        <v>139</v>
      </c>
      <c r="E103" s="206">
        <v>0.0010968546312516768</v>
      </c>
      <c r="F103" s="205">
        <v>118</v>
      </c>
      <c r="G103" s="206">
        <v>0.00097363752630059</v>
      </c>
      <c r="H103" s="205">
        <v>142</v>
      </c>
      <c r="I103" s="206">
        <v>0.0012194388863603185</v>
      </c>
      <c r="J103" s="205">
        <v>130</v>
      </c>
      <c r="K103" s="207">
        <v>0.0010843996596653378</v>
      </c>
      <c r="L103" s="205">
        <v>156</v>
      </c>
      <c r="M103" s="207">
        <v>0.0012902051922488442</v>
      </c>
      <c r="N103" s="205">
        <v>163</v>
      </c>
      <c r="O103" s="207">
        <v>0.0013280645292703794</v>
      </c>
      <c r="P103" s="205">
        <v>180</v>
      </c>
      <c r="Q103" s="207">
        <v>0.00149902563333833</v>
      </c>
      <c r="R103" s="208">
        <v>0.10429447852760736</v>
      </c>
    </row>
    <row r="104" spans="1:18" ht="15">
      <c r="A104" s="256" t="s">
        <v>129</v>
      </c>
      <c r="B104" s="205">
        <v>307</v>
      </c>
      <c r="C104" s="204">
        <v>0.0022720881007711777</v>
      </c>
      <c r="D104" s="205">
        <v>329</v>
      </c>
      <c r="E104" s="206">
        <v>0.0025961523286460553</v>
      </c>
      <c r="F104" s="205">
        <v>373</v>
      </c>
      <c r="G104" s="206">
        <v>0.003077684722967119</v>
      </c>
      <c r="H104" s="205">
        <v>448</v>
      </c>
      <c r="I104" s="206">
        <v>0.003847243810488892</v>
      </c>
      <c r="J104" s="205">
        <v>468</v>
      </c>
      <c r="K104" s="207">
        <v>0.003903838774795215</v>
      </c>
      <c r="L104" s="205">
        <v>472</v>
      </c>
      <c r="M104" s="207">
        <v>0.0039036977611631696</v>
      </c>
      <c r="N104" s="205">
        <v>516</v>
      </c>
      <c r="O104" s="207">
        <v>0.004204179736831385</v>
      </c>
      <c r="P104" s="205">
        <v>477</v>
      </c>
      <c r="Q104" s="207">
        <v>0.003972417928346575</v>
      </c>
      <c r="R104" s="208">
        <v>-0.0755813953488372</v>
      </c>
    </row>
    <row r="105" spans="1:18" ht="15">
      <c r="A105" s="256" t="s">
        <v>130</v>
      </c>
      <c r="B105" s="205">
        <v>303</v>
      </c>
      <c r="C105" s="204">
        <v>0.0022424843470152016</v>
      </c>
      <c r="D105" s="205">
        <v>272</v>
      </c>
      <c r="E105" s="206">
        <v>0.0021463630194277416</v>
      </c>
      <c r="F105" s="205">
        <v>254</v>
      </c>
      <c r="G105" s="206">
        <v>0.0020957960311894057</v>
      </c>
      <c r="H105" s="205">
        <v>246</v>
      </c>
      <c r="I105" s="206">
        <v>0.0021125490566523825</v>
      </c>
      <c r="J105" s="205">
        <v>235</v>
      </c>
      <c r="K105" s="207">
        <v>0.001960260923241187</v>
      </c>
      <c r="L105" s="205">
        <v>233</v>
      </c>
      <c r="M105" s="207">
        <v>0.001927037242269107</v>
      </c>
      <c r="N105" s="205">
        <v>286</v>
      </c>
      <c r="O105" s="207">
        <v>0.002330223652584837</v>
      </c>
      <c r="P105" s="205">
        <v>246</v>
      </c>
      <c r="Q105" s="207">
        <v>0.0020486683655623846</v>
      </c>
      <c r="R105" s="208">
        <v>-0.13986013986013987</v>
      </c>
    </row>
    <row r="106" spans="1:18" ht="15">
      <c r="A106" s="256" t="s">
        <v>279</v>
      </c>
      <c r="B106" s="205"/>
      <c r="C106" s="204"/>
      <c r="D106" s="205"/>
      <c r="E106" s="206"/>
      <c r="F106" s="205">
        <v>15</v>
      </c>
      <c r="G106" s="206">
        <v>0.00012376748215685467</v>
      </c>
      <c r="H106" s="205">
        <v>36</v>
      </c>
      <c r="I106" s="206">
        <v>0.00030915352048571453</v>
      </c>
      <c r="J106" s="205">
        <v>46</v>
      </c>
      <c r="K106" s="207">
        <v>0.0003837106488046579</v>
      </c>
      <c r="L106" s="205">
        <v>49</v>
      </c>
      <c r="M106" s="207">
        <v>0.00040525675910380363</v>
      </c>
      <c r="N106" s="205">
        <v>50</v>
      </c>
      <c r="O106" s="207">
        <v>0.0004073817574449016</v>
      </c>
      <c r="P106" s="205">
        <v>66</v>
      </c>
      <c r="Q106" s="207">
        <v>0.0005496427322240543</v>
      </c>
      <c r="R106" s="208">
        <v>0.32</v>
      </c>
    </row>
    <row r="107" spans="1:18" ht="15">
      <c r="A107" s="256" t="s">
        <v>280</v>
      </c>
      <c r="B107" s="205"/>
      <c r="C107" s="204"/>
      <c r="D107" s="205"/>
      <c r="E107" s="206"/>
      <c r="F107" s="205"/>
      <c r="G107" s="206"/>
      <c r="H107" s="205">
        <v>23</v>
      </c>
      <c r="I107" s="206">
        <v>0.0001975147491992065</v>
      </c>
      <c r="J107" s="205">
        <v>24</v>
      </c>
      <c r="K107" s="207">
        <v>0.00020019686024590853</v>
      </c>
      <c r="L107" s="205">
        <v>28</v>
      </c>
      <c r="M107" s="207">
        <v>0.00023157529091645922</v>
      </c>
      <c r="N107" s="205">
        <v>32</v>
      </c>
      <c r="O107" s="207">
        <v>0.000260724324764737</v>
      </c>
      <c r="P107" s="205">
        <v>28</v>
      </c>
      <c r="Q107" s="207">
        <v>0.00023318176518596245</v>
      </c>
      <c r="R107" s="208">
        <v>-0.125</v>
      </c>
    </row>
    <row r="108" spans="1:18" ht="15">
      <c r="A108" s="256" t="s">
        <v>131</v>
      </c>
      <c r="B108" s="205">
        <v>1882</v>
      </c>
      <c r="C108" s="204">
        <v>0.01392856614218683</v>
      </c>
      <c r="D108" s="205">
        <v>1788</v>
      </c>
      <c r="E108" s="206">
        <v>0.014109180436532361</v>
      </c>
      <c r="F108" s="205">
        <v>1601</v>
      </c>
      <c r="G108" s="206">
        <v>0.013210115928874954</v>
      </c>
      <c r="H108" s="205">
        <v>1340</v>
      </c>
      <c r="I108" s="206">
        <v>0.011507381040301596</v>
      </c>
      <c r="J108" s="205">
        <v>1587</v>
      </c>
      <c r="K108" s="207">
        <v>0.013238017383760698</v>
      </c>
      <c r="L108" s="205">
        <v>1670</v>
      </c>
      <c r="M108" s="207">
        <v>0.01381181199394596</v>
      </c>
      <c r="N108" s="205">
        <v>1691</v>
      </c>
      <c r="O108" s="207">
        <v>0.013777651036786572</v>
      </c>
      <c r="P108" s="205">
        <v>1686</v>
      </c>
      <c r="Q108" s="207">
        <v>0.014040873432269025</v>
      </c>
      <c r="R108" s="208">
        <v>-0.0029568302779420462</v>
      </c>
    </row>
    <row r="109" spans="1:18" ht="15.75" thickBot="1">
      <c r="A109" s="256" t="s">
        <v>120</v>
      </c>
      <c r="B109" s="205">
        <v>10178</v>
      </c>
      <c r="C109" s="204">
        <v>0.07532675143208159</v>
      </c>
      <c r="D109" s="205">
        <v>9772</v>
      </c>
      <c r="E109" s="206">
        <v>0.07711124788914667</v>
      </c>
      <c r="F109" s="205">
        <v>8956</v>
      </c>
      <c r="G109" s="206">
        <v>0.07389743801311935</v>
      </c>
      <c r="H109" s="209">
        <v>10688</v>
      </c>
      <c r="I109" s="253">
        <v>0.09178424519309214</v>
      </c>
      <c r="J109" s="205">
        <v>10439</v>
      </c>
      <c r="K109" s="207">
        <v>0.08707729267112661</v>
      </c>
      <c r="L109" s="205">
        <v>8777</v>
      </c>
      <c r="M109" s="207">
        <v>0.0725905831562058</v>
      </c>
      <c r="N109" s="205">
        <v>8810</v>
      </c>
      <c r="O109" s="207">
        <v>0.07178066566179167</v>
      </c>
      <c r="P109" s="205">
        <v>9125</v>
      </c>
      <c r="Q109" s="207">
        <v>0.07599227169006813</v>
      </c>
      <c r="R109" s="208">
        <v>0.03575482406356413</v>
      </c>
    </row>
    <row r="110" spans="1:18" ht="15.75" thickBot="1">
      <c r="A110" s="11" t="s">
        <v>121</v>
      </c>
      <c r="B110" s="210">
        <v>135118</v>
      </c>
      <c r="C110" s="276">
        <v>1</v>
      </c>
      <c r="D110" s="210">
        <v>126726</v>
      </c>
      <c r="E110" s="254">
        <v>1</v>
      </c>
      <c r="F110" s="210">
        <v>121195</v>
      </c>
      <c r="G110" s="254">
        <v>1</v>
      </c>
      <c r="H110" s="210">
        <v>116447</v>
      </c>
      <c r="I110" s="254">
        <v>1</v>
      </c>
      <c r="J110" s="210">
        <v>119882</v>
      </c>
      <c r="K110" s="39">
        <v>1</v>
      </c>
      <c r="L110" s="210">
        <v>120911</v>
      </c>
      <c r="M110" s="39">
        <v>1</v>
      </c>
      <c r="N110" s="210">
        <v>122735</v>
      </c>
      <c r="O110" s="39">
        <v>1</v>
      </c>
      <c r="P110" s="210">
        <v>120078</v>
      </c>
      <c r="Q110" s="39">
        <v>1</v>
      </c>
      <c r="R110" s="211">
        <v>-0.02164826659062207</v>
      </c>
    </row>
    <row r="111" spans="2:16" ht="15">
      <c r="B111" s="270"/>
      <c r="D111" s="270"/>
      <c r="F111" s="270"/>
      <c r="H111" s="270"/>
      <c r="J111" s="270"/>
      <c r="L111" s="270"/>
      <c r="N111" s="270"/>
      <c r="P111" s="270"/>
    </row>
    <row r="112" ht="15">
      <c r="P112" s="270">
        <v>120078</v>
      </c>
    </row>
  </sheetData>
  <sheetProtection/>
  <mergeCells count="12">
    <mergeCell ref="A1:R1"/>
    <mergeCell ref="A2:A4"/>
    <mergeCell ref="B2:Q2"/>
    <mergeCell ref="R2:R4"/>
    <mergeCell ref="H3:I3"/>
    <mergeCell ref="P3:Q3"/>
    <mergeCell ref="B3:C3"/>
    <mergeCell ref="D3:E3"/>
    <mergeCell ref="F3:G3"/>
    <mergeCell ref="J3:K3"/>
    <mergeCell ref="L3:M3"/>
    <mergeCell ref="N3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Q34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20.7109375" style="181" customWidth="1"/>
    <col min="2" max="11" width="12.28125" style="181" customWidth="1"/>
    <col min="12" max="12" width="27.00390625" style="181" customWidth="1"/>
    <col min="13" max="13" width="31.140625" style="181" customWidth="1"/>
    <col min="14" max="16384" width="11.421875" style="181" customWidth="1"/>
  </cols>
  <sheetData>
    <row r="1" spans="1:13" ht="24.75" customHeight="1" thickBot="1" thickTop="1">
      <c r="A1" s="412" t="s">
        <v>311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8"/>
    </row>
    <row r="2" spans="1:13" ht="24.75" customHeight="1" thickBot="1" thickTop="1">
      <c r="A2" s="409" t="s">
        <v>21</v>
      </c>
      <c r="B2" s="414" t="s">
        <v>276</v>
      </c>
      <c r="C2" s="414"/>
      <c r="D2" s="414"/>
      <c r="E2" s="414"/>
      <c r="F2" s="414"/>
      <c r="G2" s="414"/>
      <c r="H2" s="414"/>
      <c r="I2" s="414"/>
      <c r="J2" s="414"/>
      <c r="K2" s="414"/>
      <c r="L2" s="416" t="s">
        <v>168</v>
      </c>
      <c r="M2" s="403" t="s">
        <v>195</v>
      </c>
    </row>
    <row r="3" spans="1:13" ht="79.5" customHeight="1">
      <c r="A3" s="410"/>
      <c r="B3" s="390" t="s">
        <v>191</v>
      </c>
      <c r="C3" s="413"/>
      <c r="D3" s="413" t="s">
        <v>193</v>
      </c>
      <c r="E3" s="413"/>
      <c r="F3" s="413" t="s">
        <v>192</v>
      </c>
      <c r="G3" s="413"/>
      <c r="H3" s="413" t="s">
        <v>286</v>
      </c>
      <c r="I3" s="389"/>
      <c r="J3" s="413" t="s">
        <v>194</v>
      </c>
      <c r="K3" s="413"/>
      <c r="L3" s="417"/>
      <c r="M3" s="404"/>
    </row>
    <row r="4" spans="1:15" ht="24.75" customHeight="1" thickBot="1">
      <c r="A4" s="411"/>
      <c r="B4" s="164" t="s">
        <v>23</v>
      </c>
      <c r="C4" s="165" t="s">
        <v>24</v>
      </c>
      <c r="D4" s="166" t="s">
        <v>23</v>
      </c>
      <c r="E4" s="165" t="s">
        <v>24</v>
      </c>
      <c r="F4" s="166" t="s">
        <v>23</v>
      </c>
      <c r="G4" s="165" t="s">
        <v>24</v>
      </c>
      <c r="H4" s="166" t="s">
        <v>23</v>
      </c>
      <c r="I4" s="165" t="s">
        <v>24</v>
      </c>
      <c r="J4" s="166" t="s">
        <v>23</v>
      </c>
      <c r="K4" s="167" t="s">
        <v>24</v>
      </c>
      <c r="L4" s="418"/>
      <c r="M4" s="405"/>
      <c r="O4" s="278" t="s">
        <v>121</v>
      </c>
    </row>
    <row r="5" spans="1:17" ht="15">
      <c r="A5" s="261" t="s">
        <v>108</v>
      </c>
      <c r="B5" s="168">
        <v>2741</v>
      </c>
      <c r="C5" s="169">
        <v>0.18434326451005448</v>
      </c>
      <c r="D5" s="117">
        <v>1369</v>
      </c>
      <c r="E5" s="169">
        <v>0.09207075122738584</v>
      </c>
      <c r="F5" s="117">
        <v>1353</v>
      </c>
      <c r="G5" s="169">
        <v>0.09099468693254421</v>
      </c>
      <c r="H5" s="117">
        <v>1014</v>
      </c>
      <c r="I5" s="169">
        <v>0.06819557468558747</v>
      </c>
      <c r="J5" s="117">
        <v>1108</v>
      </c>
      <c r="K5" s="170">
        <v>0.07451745241778196</v>
      </c>
      <c r="L5" s="120">
        <v>7585</v>
      </c>
      <c r="M5" s="121">
        <v>0.5101217297733539</v>
      </c>
      <c r="N5" s="268"/>
      <c r="O5" s="291">
        <v>14869</v>
      </c>
      <c r="P5" s="292" t="s">
        <v>108</v>
      </c>
      <c r="Q5" s="291">
        <v>14869</v>
      </c>
    </row>
    <row r="6" spans="1:17" ht="15">
      <c r="A6" s="260" t="s">
        <v>116</v>
      </c>
      <c r="B6" s="77">
        <v>3699</v>
      </c>
      <c r="C6" s="172">
        <v>0.2994171928120447</v>
      </c>
      <c r="D6" s="79">
        <v>783</v>
      </c>
      <c r="E6" s="172">
        <v>0.06338028169014084</v>
      </c>
      <c r="F6" s="79">
        <v>1036</v>
      </c>
      <c r="G6" s="172">
        <v>0.08385947871134855</v>
      </c>
      <c r="H6" s="79">
        <v>516</v>
      </c>
      <c r="I6" s="172">
        <v>0.04176784847013113</v>
      </c>
      <c r="J6" s="79">
        <v>451</v>
      </c>
      <c r="K6" s="173">
        <v>0.036506394689978953</v>
      </c>
      <c r="L6" s="122">
        <v>6485</v>
      </c>
      <c r="M6" s="123">
        <v>0.5249311963736442</v>
      </c>
      <c r="N6" s="269"/>
      <c r="O6" s="291">
        <v>12354</v>
      </c>
      <c r="P6" s="292" t="s">
        <v>116</v>
      </c>
      <c r="Q6" s="291">
        <v>12354</v>
      </c>
    </row>
    <row r="7" spans="1:17" ht="15">
      <c r="A7" s="260" t="s">
        <v>45</v>
      </c>
      <c r="B7" s="77">
        <v>2202</v>
      </c>
      <c r="C7" s="172">
        <v>0.1843912242505443</v>
      </c>
      <c r="D7" s="79">
        <v>1292</v>
      </c>
      <c r="E7" s="172">
        <v>0.10818958298442471</v>
      </c>
      <c r="F7" s="79">
        <v>974</v>
      </c>
      <c r="G7" s="172">
        <v>0.08156087757494557</v>
      </c>
      <c r="H7" s="79">
        <v>903</v>
      </c>
      <c r="I7" s="172">
        <v>0.07561547479484174</v>
      </c>
      <c r="J7" s="79">
        <v>825</v>
      </c>
      <c r="K7" s="173">
        <v>0.06908390554346006</v>
      </c>
      <c r="L7" s="122">
        <v>6196</v>
      </c>
      <c r="M7" s="123">
        <v>0.5188410651482164</v>
      </c>
      <c r="N7" s="269"/>
      <c r="O7" s="291">
        <v>11942</v>
      </c>
      <c r="P7" s="292" t="s">
        <v>45</v>
      </c>
      <c r="Q7" s="291">
        <v>11942</v>
      </c>
    </row>
    <row r="8" spans="1:17" ht="15">
      <c r="A8" s="260" t="s">
        <v>34</v>
      </c>
      <c r="B8" s="77">
        <v>1971</v>
      </c>
      <c r="C8" s="172">
        <v>0.2361610352264558</v>
      </c>
      <c r="D8" s="79">
        <v>683</v>
      </c>
      <c r="E8" s="172">
        <v>0.08183560987299306</v>
      </c>
      <c r="F8" s="79">
        <v>787</v>
      </c>
      <c r="G8" s="172">
        <v>0.0942966690630242</v>
      </c>
      <c r="H8" s="79">
        <v>382</v>
      </c>
      <c r="I8" s="172">
        <v>0.04577042894799904</v>
      </c>
      <c r="J8" s="79">
        <v>486</v>
      </c>
      <c r="K8" s="173">
        <v>0.058231488138030196</v>
      </c>
      <c r="L8" s="122">
        <v>4309</v>
      </c>
      <c r="M8" s="123">
        <v>0.5162952312485023</v>
      </c>
      <c r="N8" s="269"/>
      <c r="O8" s="291">
        <v>8346</v>
      </c>
      <c r="P8" s="292" t="s">
        <v>34</v>
      </c>
      <c r="Q8" s="291">
        <v>8346</v>
      </c>
    </row>
    <row r="9" spans="1:17" ht="15">
      <c r="A9" s="260" t="s">
        <v>56</v>
      </c>
      <c r="B9" s="77">
        <v>570</v>
      </c>
      <c r="C9" s="172">
        <v>0.09448035803083044</v>
      </c>
      <c r="D9" s="79">
        <v>665</v>
      </c>
      <c r="E9" s="172">
        <v>0.11022708436930218</v>
      </c>
      <c r="F9" s="79">
        <v>318</v>
      </c>
      <c r="G9" s="172">
        <v>0.05271009448035803</v>
      </c>
      <c r="H9" s="79">
        <v>471</v>
      </c>
      <c r="I9" s="172">
        <v>0.07807061163600199</v>
      </c>
      <c r="J9" s="79">
        <v>539</v>
      </c>
      <c r="K9" s="173">
        <v>0.08934195259406597</v>
      </c>
      <c r="L9" s="122">
        <v>2563</v>
      </c>
      <c r="M9" s="123">
        <v>0.4248301011105586</v>
      </c>
      <c r="N9" s="269"/>
      <c r="O9" s="291">
        <v>6033</v>
      </c>
      <c r="P9" s="292" t="s">
        <v>56</v>
      </c>
      <c r="Q9" s="291">
        <v>6033</v>
      </c>
    </row>
    <row r="10" spans="1:17" ht="15">
      <c r="A10" s="260" t="s">
        <v>66</v>
      </c>
      <c r="B10" s="77">
        <v>532</v>
      </c>
      <c r="C10" s="172">
        <v>0.11806480248557479</v>
      </c>
      <c r="D10" s="79">
        <v>491</v>
      </c>
      <c r="E10" s="172">
        <v>0.10896582334664891</v>
      </c>
      <c r="F10" s="79">
        <v>245</v>
      </c>
      <c r="G10" s="172">
        <v>0.054371948513093654</v>
      </c>
      <c r="H10" s="79">
        <v>399</v>
      </c>
      <c r="I10" s="172">
        <v>0.08854860186418109</v>
      </c>
      <c r="J10" s="79">
        <v>319</v>
      </c>
      <c r="K10" s="173">
        <v>0.07079449622725255</v>
      </c>
      <c r="L10" s="122">
        <v>1986</v>
      </c>
      <c r="M10" s="123">
        <v>0.440745672436751</v>
      </c>
      <c r="N10" s="269"/>
      <c r="O10" s="291">
        <v>4506</v>
      </c>
      <c r="P10" s="292" t="s">
        <v>66</v>
      </c>
      <c r="Q10" s="291">
        <v>4506</v>
      </c>
    </row>
    <row r="11" spans="1:17" ht="15">
      <c r="A11" s="260" t="s">
        <v>41</v>
      </c>
      <c r="B11" s="77">
        <v>904</v>
      </c>
      <c r="C11" s="172">
        <v>0.21037933441936235</v>
      </c>
      <c r="D11" s="79">
        <v>374</v>
      </c>
      <c r="E11" s="172">
        <v>0.08703746800093089</v>
      </c>
      <c r="F11" s="79">
        <v>445</v>
      </c>
      <c r="G11" s="172">
        <v>0.10356062369094718</v>
      </c>
      <c r="H11" s="79">
        <v>220</v>
      </c>
      <c r="I11" s="172">
        <v>0.05119851058878287</v>
      </c>
      <c r="J11" s="79">
        <v>287</v>
      </c>
      <c r="K11" s="173">
        <v>0.06679078426809403</v>
      </c>
      <c r="L11" s="122">
        <v>2230</v>
      </c>
      <c r="M11" s="123">
        <v>0.5189667209681172</v>
      </c>
      <c r="N11" s="269"/>
      <c r="O11" s="291">
        <v>4297</v>
      </c>
      <c r="P11" s="292" t="s">
        <v>41</v>
      </c>
      <c r="Q11" s="291">
        <v>4297</v>
      </c>
    </row>
    <row r="12" spans="1:17" ht="15">
      <c r="A12" s="260" t="s">
        <v>64</v>
      </c>
      <c r="B12" s="77">
        <v>665</v>
      </c>
      <c r="C12" s="172">
        <v>0.18637892376681614</v>
      </c>
      <c r="D12" s="79">
        <v>303</v>
      </c>
      <c r="E12" s="172">
        <v>0.08492152466367713</v>
      </c>
      <c r="F12" s="79">
        <v>347</v>
      </c>
      <c r="G12" s="172">
        <v>0.09725336322869955</v>
      </c>
      <c r="H12" s="79">
        <v>229</v>
      </c>
      <c r="I12" s="172">
        <v>0.06418161434977579</v>
      </c>
      <c r="J12" s="79">
        <v>217</v>
      </c>
      <c r="K12" s="173">
        <v>0.06081838565022422</v>
      </c>
      <c r="L12" s="122">
        <v>1761</v>
      </c>
      <c r="M12" s="123">
        <v>0.4935538116591928</v>
      </c>
      <c r="N12" s="269"/>
      <c r="O12" s="291">
        <v>3568</v>
      </c>
      <c r="P12" s="292" t="s">
        <v>64</v>
      </c>
      <c r="Q12" s="291">
        <v>3568</v>
      </c>
    </row>
    <row r="13" spans="1:17" ht="15">
      <c r="A13" s="260" t="s">
        <v>105</v>
      </c>
      <c r="B13" s="77">
        <v>447</v>
      </c>
      <c r="C13" s="172">
        <v>0.12848519689565968</v>
      </c>
      <c r="D13" s="79">
        <v>288</v>
      </c>
      <c r="E13" s="172">
        <v>0.08278240873814315</v>
      </c>
      <c r="F13" s="79">
        <v>208</v>
      </c>
      <c r="G13" s="172">
        <v>0.05978729519977005</v>
      </c>
      <c r="H13" s="79">
        <v>224</v>
      </c>
      <c r="I13" s="172">
        <v>0.06438631790744467</v>
      </c>
      <c r="J13" s="79">
        <v>147</v>
      </c>
      <c r="K13" s="173">
        <v>0.04225352112676056</v>
      </c>
      <c r="L13" s="122">
        <v>1314</v>
      </c>
      <c r="M13" s="123">
        <v>0.3776947398677781</v>
      </c>
      <c r="N13" s="269"/>
      <c r="O13" s="291">
        <v>3479</v>
      </c>
      <c r="P13" s="292" t="s">
        <v>105</v>
      </c>
      <c r="Q13" s="291">
        <v>3479</v>
      </c>
    </row>
    <row r="14" spans="1:17" ht="15.75" thickBot="1">
      <c r="A14" s="267" t="s">
        <v>90</v>
      </c>
      <c r="B14" s="84">
        <v>751</v>
      </c>
      <c r="C14" s="175">
        <v>0.24132390745501286</v>
      </c>
      <c r="D14" s="86">
        <v>243</v>
      </c>
      <c r="E14" s="175">
        <v>0.07808483290488431</v>
      </c>
      <c r="F14" s="86">
        <v>351</v>
      </c>
      <c r="G14" s="175">
        <v>0.11278920308483291</v>
      </c>
      <c r="H14" s="86">
        <v>168</v>
      </c>
      <c r="I14" s="175">
        <v>0.05398457583547558</v>
      </c>
      <c r="J14" s="86">
        <v>170</v>
      </c>
      <c r="K14" s="176">
        <v>0.05462724935732648</v>
      </c>
      <c r="L14" s="124">
        <v>1683</v>
      </c>
      <c r="M14" s="125">
        <v>0.5408097686375322</v>
      </c>
      <c r="N14" s="269"/>
      <c r="O14" s="291">
        <v>3112</v>
      </c>
      <c r="P14" s="292" t="s">
        <v>90</v>
      </c>
      <c r="Q14" s="291">
        <v>3112</v>
      </c>
    </row>
    <row r="15" spans="1:17" ht="43.5" thickBot="1">
      <c r="A15" s="90" t="s">
        <v>168</v>
      </c>
      <c r="B15" s="91">
        <v>14482</v>
      </c>
      <c r="C15" s="92">
        <v>0.1997351943287452</v>
      </c>
      <c r="D15" s="93">
        <v>6491</v>
      </c>
      <c r="E15" s="92">
        <v>0.08952362563098226</v>
      </c>
      <c r="F15" s="93">
        <v>6064</v>
      </c>
      <c r="G15" s="92">
        <v>0.08363445783797203</v>
      </c>
      <c r="H15" s="93">
        <v>4526</v>
      </c>
      <c r="I15" s="92">
        <v>0.06242242021349957</v>
      </c>
      <c r="J15" s="93">
        <v>4549</v>
      </c>
      <c r="K15" s="94">
        <v>0.06273963534052354</v>
      </c>
      <c r="L15" s="126">
        <v>36112</v>
      </c>
      <c r="M15" s="127">
        <v>0.49805533335172264</v>
      </c>
      <c r="N15" s="269"/>
      <c r="O15" s="291">
        <v>72506</v>
      </c>
      <c r="P15" s="292"/>
      <c r="Q15" s="291">
        <v>72506</v>
      </c>
    </row>
    <row r="16" spans="1:17" ht="43.5" thickBot="1">
      <c r="A16" s="97" t="s">
        <v>169</v>
      </c>
      <c r="B16" s="98">
        <v>6170</v>
      </c>
      <c r="C16" s="99">
        <v>0.6761643835616439</v>
      </c>
      <c r="D16" s="100">
        <v>3953</v>
      </c>
      <c r="E16" s="99">
        <v>0.4332054794520548</v>
      </c>
      <c r="F16" s="100">
        <v>3009</v>
      </c>
      <c r="G16" s="99">
        <v>0.32975342465753427</v>
      </c>
      <c r="H16" s="100">
        <v>2740</v>
      </c>
      <c r="I16" s="99">
        <v>0.30027397260273975</v>
      </c>
      <c r="J16" s="100">
        <v>2482</v>
      </c>
      <c r="K16" s="101">
        <v>0.272</v>
      </c>
      <c r="L16" s="128">
        <v>18354</v>
      </c>
      <c r="M16" s="129">
        <v>2.0113972602739727</v>
      </c>
      <c r="N16" s="269" t="s">
        <v>283</v>
      </c>
      <c r="O16" s="291">
        <v>9125</v>
      </c>
      <c r="P16" s="292" t="s">
        <v>120</v>
      </c>
      <c r="Q16" s="291">
        <v>9125</v>
      </c>
    </row>
    <row r="17" spans="1:17" ht="15.75" thickBot="1">
      <c r="A17" s="90" t="s">
        <v>160</v>
      </c>
      <c r="B17" s="91">
        <v>2393</v>
      </c>
      <c r="C17" s="92">
        <v>0.06224152729731838</v>
      </c>
      <c r="D17" s="93">
        <v>858</v>
      </c>
      <c r="E17" s="92">
        <v>0.022316435612661587</v>
      </c>
      <c r="F17" s="93">
        <v>810</v>
      </c>
      <c r="G17" s="92">
        <v>0.021067963690274923</v>
      </c>
      <c r="H17" s="93">
        <v>604</v>
      </c>
      <c r="I17" s="92">
        <v>0.015709938356698833</v>
      </c>
      <c r="J17" s="93">
        <v>549</v>
      </c>
      <c r="K17" s="94">
        <v>0.014279397612297448</v>
      </c>
      <c r="L17" s="126">
        <v>5214</v>
      </c>
      <c r="M17" s="127">
        <v>0.1356152625692512</v>
      </c>
      <c r="N17" s="269" t="s">
        <v>120</v>
      </c>
      <c r="O17" s="291">
        <v>38447</v>
      </c>
      <c r="P17" s="292" t="s">
        <v>283</v>
      </c>
      <c r="Q17" s="291">
        <v>38447</v>
      </c>
    </row>
    <row r="18" spans="1:17" ht="15.75" thickBot="1">
      <c r="A18" s="104" t="s">
        <v>121</v>
      </c>
      <c r="B18" s="105">
        <v>23045</v>
      </c>
      <c r="C18" s="106">
        <v>0.19191692066823232</v>
      </c>
      <c r="D18" s="107">
        <v>11302</v>
      </c>
      <c r="E18" s="106">
        <v>0.0941221539332767</v>
      </c>
      <c r="F18" s="107">
        <v>9883</v>
      </c>
      <c r="G18" s="106">
        <v>0.08230483519045953</v>
      </c>
      <c r="H18" s="107">
        <v>7870</v>
      </c>
      <c r="I18" s="106">
        <v>0.06554073185762588</v>
      </c>
      <c r="J18" s="107">
        <v>7580</v>
      </c>
      <c r="K18" s="108">
        <v>0.06312563500391412</v>
      </c>
      <c r="L18" s="130">
        <v>59680</v>
      </c>
      <c r="M18" s="131">
        <v>0.49701027665350855</v>
      </c>
      <c r="N18" s="269" t="s">
        <v>121</v>
      </c>
      <c r="O18" s="291">
        <v>120078</v>
      </c>
      <c r="P18" s="278" t="s">
        <v>121</v>
      </c>
      <c r="Q18" s="291">
        <v>120078</v>
      </c>
    </row>
    <row r="19" spans="14:15" ht="15">
      <c r="N19" s="269"/>
      <c r="O19" s="269"/>
    </row>
    <row r="20" spans="1:7" ht="15">
      <c r="A20" s="278"/>
      <c r="B20" s="292"/>
      <c r="C20" s="292"/>
      <c r="D20" s="292"/>
      <c r="E20" s="292"/>
      <c r="F20" s="292"/>
      <c r="G20" s="291"/>
    </row>
    <row r="21" spans="1:7" ht="15">
      <c r="A21" s="292"/>
      <c r="B21" s="291"/>
      <c r="C21" s="291"/>
      <c r="D21" s="291"/>
      <c r="E21" s="291"/>
      <c r="F21" s="291"/>
      <c r="G21" s="291"/>
    </row>
    <row r="22" spans="1:7" ht="15">
      <c r="A22" s="292"/>
      <c r="B22" s="291"/>
      <c r="C22" s="291"/>
      <c r="D22" s="291"/>
      <c r="E22" s="291"/>
      <c r="F22" s="291"/>
      <c r="G22" s="291"/>
    </row>
    <row r="23" spans="1:7" ht="15">
      <c r="A23" s="292"/>
      <c r="B23" s="291"/>
      <c r="C23" s="291"/>
      <c r="D23" s="291"/>
      <c r="E23" s="291"/>
      <c r="F23" s="291"/>
      <c r="G23" s="291"/>
    </row>
    <row r="24" spans="1:7" ht="15">
      <c r="A24" s="292"/>
      <c r="B24" s="291"/>
      <c r="C24" s="291"/>
      <c r="D24" s="291"/>
      <c r="E24" s="291"/>
      <c r="F24" s="291"/>
      <c r="G24" s="291"/>
    </row>
    <row r="25" spans="1:7" ht="15">
      <c r="A25" s="292"/>
      <c r="B25" s="291"/>
      <c r="C25" s="291"/>
      <c r="D25" s="291"/>
      <c r="E25" s="291"/>
      <c r="F25" s="291"/>
      <c r="G25" s="291"/>
    </row>
    <row r="26" spans="1:7" ht="15">
      <c r="A26" s="292"/>
      <c r="B26" s="291"/>
      <c r="C26" s="291"/>
      <c r="D26" s="291"/>
      <c r="E26" s="291"/>
      <c r="F26" s="291"/>
      <c r="G26" s="291"/>
    </row>
    <row r="27" spans="1:7" ht="15">
      <c r="A27" s="292"/>
      <c r="B27" s="291"/>
      <c r="C27" s="291"/>
      <c r="D27" s="291"/>
      <c r="E27" s="291"/>
      <c r="F27" s="291"/>
      <c r="G27" s="291"/>
    </row>
    <row r="28" spans="1:7" ht="15">
      <c r="A28" s="292"/>
      <c r="B28" s="291"/>
      <c r="C28" s="291"/>
      <c r="D28" s="291"/>
      <c r="E28" s="291"/>
      <c r="F28" s="291"/>
      <c r="G28" s="291"/>
    </row>
    <row r="29" spans="1:7" ht="15">
      <c r="A29" s="292"/>
      <c r="B29" s="291"/>
      <c r="C29" s="291"/>
      <c r="D29" s="291"/>
      <c r="E29" s="291"/>
      <c r="F29" s="291"/>
      <c r="G29" s="291"/>
    </row>
    <row r="30" spans="1:7" ht="15">
      <c r="A30" s="292"/>
      <c r="B30" s="291"/>
      <c r="C30" s="291"/>
      <c r="D30" s="291"/>
      <c r="E30" s="291"/>
      <c r="F30" s="291"/>
      <c r="G30" s="291"/>
    </row>
    <row r="31" spans="1:7" ht="15">
      <c r="A31" s="292"/>
      <c r="B31" s="291"/>
      <c r="C31" s="291"/>
      <c r="D31" s="291"/>
      <c r="E31" s="291"/>
      <c r="F31" s="291"/>
      <c r="G31" s="291"/>
    </row>
    <row r="32" spans="1:7" ht="15">
      <c r="A32" s="292"/>
      <c r="B32" s="291"/>
      <c r="C32" s="291"/>
      <c r="D32" s="291"/>
      <c r="E32" s="291"/>
      <c r="F32" s="291"/>
      <c r="G32" s="291"/>
    </row>
    <row r="33" spans="1:7" ht="15">
      <c r="A33" s="292"/>
      <c r="B33" s="291"/>
      <c r="C33" s="291"/>
      <c r="D33" s="291"/>
      <c r="E33" s="291"/>
      <c r="F33" s="291"/>
      <c r="G33" s="291"/>
    </row>
    <row r="34" spans="1:7" ht="15">
      <c r="A34" s="278"/>
      <c r="B34" s="291"/>
      <c r="C34" s="291"/>
      <c r="D34" s="291"/>
      <c r="E34" s="291"/>
      <c r="F34" s="291"/>
      <c r="G34" s="291"/>
    </row>
  </sheetData>
  <sheetProtection/>
  <mergeCells count="10">
    <mergeCell ref="B2:K2"/>
    <mergeCell ref="L2:L4"/>
    <mergeCell ref="M2:M4"/>
    <mergeCell ref="A1:M1"/>
    <mergeCell ref="B3:C3"/>
    <mergeCell ref="D3:E3"/>
    <mergeCell ref="F3:G3"/>
    <mergeCell ref="H3:I3"/>
    <mergeCell ref="J3:K3"/>
    <mergeCell ref="A2:A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78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21.421875" style="181" customWidth="1"/>
    <col min="2" max="11" width="11.7109375" style="181" customWidth="1"/>
    <col min="12" max="16384" width="11.421875" style="181" customWidth="1"/>
  </cols>
  <sheetData>
    <row r="1" spans="1:11" ht="38.25" customHeight="1" thickBot="1" thickTop="1">
      <c r="A1" s="335" t="s">
        <v>312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24.75" customHeight="1" thickTop="1">
      <c r="A2" s="325" t="s">
        <v>21</v>
      </c>
      <c r="B2" s="341" t="s">
        <v>122</v>
      </c>
      <c r="C2" s="348"/>
      <c r="D2" s="348"/>
      <c r="E2" s="348"/>
      <c r="F2" s="348"/>
      <c r="G2" s="348"/>
      <c r="H2" s="348"/>
      <c r="I2" s="342"/>
      <c r="J2" s="341" t="s">
        <v>121</v>
      </c>
      <c r="K2" s="419"/>
    </row>
    <row r="3" spans="1:11" ht="24.75" customHeight="1">
      <c r="A3" s="326"/>
      <c r="B3" s="345" t="s">
        <v>123</v>
      </c>
      <c r="C3" s="346"/>
      <c r="D3" s="346" t="s">
        <v>124</v>
      </c>
      <c r="E3" s="346"/>
      <c r="F3" s="346" t="s">
        <v>125</v>
      </c>
      <c r="G3" s="346"/>
      <c r="H3" s="346" t="s">
        <v>126</v>
      </c>
      <c r="I3" s="344"/>
      <c r="J3" s="343"/>
      <c r="K3" s="420"/>
    </row>
    <row r="4" spans="1:12" ht="24.75" customHeight="1" thickBot="1">
      <c r="A4" s="327"/>
      <c r="B4" s="6" t="s">
        <v>23</v>
      </c>
      <c r="C4" s="7" t="s">
        <v>24</v>
      </c>
      <c r="D4" s="8" t="s">
        <v>23</v>
      </c>
      <c r="E4" s="7" t="s">
        <v>24</v>
      </c>
      <c r="F4" s="8" t="s">
        <v>23</v>
      </c>
      <c r="G4" s="7" t="s">
        <v>24</v>
      </c>
      <c r="H4" s="8" t="s">
        <v>23</v>
      </c>
      <c r="I4" s="21" t="s">
        <v>24</v>
      </c>
      <c r="J4" s="6" t="s">
        <v>23</v>
      </c>
      <c r="K4" s="297" t="s">
        <v>24</v>
      </c>
      <c r="L4" s="292"/>
    </row>
    <row r="5" spans="1:12" ht="15">
      <c r="A5" s="43" t="s">
        <v>25</v>
      </c>
      <c r="B5" s="46">
        <f>_xlfn.IFERROR(VLOOKUP($A5,'[1]Sheet1'!$A$1379:$K$1553,2,FALSE),0)</f>
        <v>286</v>
      </c>
      <c r="C5" s="182">
        <f aca="true" t="shared" si="0" ref="C5:C36">B5/$B$177</f>
        <v>0.005522301602625989</v>
      </c>
      <c r="D5" s="46">
        <f>_xlfn.IFERROR(VLOOKUP($A5,'[1]Sheet1'!$A$1379:$K$1553,3,FALSE),0)</f>
        <v>419</v>
      </c>
      <c r="E5" s="182">
        <f aca="true" t="shared" si="1" ref="E5:E36">D5/$D$177</f>
        <v>0.007416060461247102</v>
      </c>
      <c r="F5" s="46">
        <f>_xlfn.IFERROR(VLOOKUP($A5,'[1]Sheet1'!$A$1379:$K$1553,4,FALSE),0)</f>
        <v>103</v>
      </c>
      <c r="G5" s="182">
        <f aca="true" t="shared" si="2" ref="G5:G36">F5/$F$177</f>
        <v>0.008779406750767133</v>
      </c>
      <c r="H5" s="46">
        <f>_xlfn.IFERROR(VLOOKUP($A5,'[1]Sheet1'!$A$1379:$K$1553,5,FALSE),0)</f>
        <v>1</v>
      </c>
      <c r="I5" s="183">
        <f aca="true" t="shared" si="3" ref="I5:I36">H5/$H$177</f>
        <v>0.017543859649122806</v>
      </c>
      <c r="J5" s="47">
        <f>SUM(B5,D5,F5,H5)</f>
        <v>809</v>
      </c>
      <c r="K5" s="294">
        <f aca="true" t="shared" si="4" ref="K5:K36">J5/$J$177</f>
        <v>0.006737287429837272</v>
      </c>
      <c r="L5" s="291"/>
    </row>
    <row r="6" spans="1:12" ht="15">
      <c r="A6" s="48" t="s">
        <v>26</v>
      </c>
      <c r="B6" s="49">
        <f>_xlfn.IFERROR(VLOOKUP($A6,'[1]Sheet1'!$A$1379:$K$1553,2,FALSE),0)</f>
        <v>0</v>
      </c>
      <c r="C6" s="184">
        <f t="shared" si="0"/>
        <v>0</v>
      </c>
      <c r="D6" s="51">
        <f>_xlfn.IFERROR(VLOOKUP($A6,'[1]Sheet1'!$A$1379:$K$1553,3,FALSE),0)</f>
        <v>4</v>
      </c>
      <c r="E6" s="184">
        <f t="shared" si="1"/>
        <v>7.079771323386255E-05</v>
      </c>
      <c r="F6" s="51">
        <f>_xlfn.IFERROR(VLOOKUP($A6,'[1]Sheet1'!$A$1379:$K$1553,4,FALSE),0)</f>
        <v>1</v>
      </c>
      <c r="G6" s="184">
        <f t="shared" si="2"/>
        <v>8.523695874531196E-05</v>
      </c>
      <c r="H6" s="51">
        <f>_xlfn.IFERROR(VLOOKUP($A6,'[1]Sheet1'!$A$1379:$K$1553,5,FALSE),0)</f>
        <v>0</v>
      </c>
      <c r="I6" s="185">
        <f t="shared" si="3"/>
        <v>0</v>
      </c>
      <c r="J6" s="52">
        <f aca="true" t="shared" si="5" ref="J6:J65">SUM(B6,D6,F6,H6)</f>
        <v>5</v>
      </c>
      <c r="K6" s="295">
        <f t="shared" si="4"/>
        <v>4.1639600926064726E-05</v>
      </c>
      <c r="L6" s="291"/>
    </row>
    <row r="7" spans="1:12" ht="15">
      <c r="A7" s="48" t="s">
        <v>196</v>
      </c>
      <c r="B7" s="49">
        <f>_xlfn.IFERROR(VLOOKUP($A7,'[1]Sheet1'!$A$1379:$K$1553,2,FALSE),0)</f>
        <v>14</v>
      </c>
      <c r="C7" s="184">
        <f t="shared" si="0"/>
        <v>0.0002703224560726009</v>
      </c>
      <c r="D7" s="51">
        <f>_xlfn.IFERROR(VLOOKUP($A7,'[1]Sheet1'!$A$1379:$K$1553,3,FALSE),0)</f>
        <v>41</v>
      </c>
      <c r="E7" s="184">
        <f t="shared" si="1"/>
        <v>0.0007256765606470911</v>
      </c>
      <c r="F7" s="51">
        <f>_xlfn.IFERROR(VLOOKUP($A7,'[1]Sheet1'!$A$1379:$K$1553,4,FALSE),0)</f>
        <v>5</v>
      </c>
      <c r="G7" s="184">
        <f t="shared" si="2"/>
        <v>0.0004261847937265598</v>
      </c>
      <c r="H7" s="51">
        <f>_xlfn.IFERROR(VLOOKUP($A7,'[1]Sheet1'!$A$1379:$K$1553,5,FALSE),0)</f>
        <v>0</v>
      </c>
      <c r="I7" s="185">
        <f t="shared" si="3"/>
        <v>0</v>
      </c>
      <c r="J7" s="52">
        <f t="shared" si="5"/>
        <v>60</v>
      </c>
      <c r="K7" s="295">
        <f t="shared" si="4"/>
        <v>0.0004996752111127767</v>
      </c>
      <c r="L7" s="291"/>
    </row>
    <row r="8" spans="1:12" ht="15">
      <c r="A8" s="48" t="s">
        <v>197</v>
      </c>
      <c r="B8" s="49">
        <f>_xlfn.IFERROR(VLOOKUP($A8,'[1]Sheet1'!$A$1379:$K$1553,2,FALSE),0)</f>
        <v>3</v>
      </c>
      <c r="C8" s="184">
        <f t="shared" si="0"/>
        <v>5.79262405869859E-05</v>
      </c>
      <c r="D8" s="51">
        <f>_xlfn.IFERROR(VLOOKUP($A8,'[1]Sheet1'!$A$1379:$K$1553,3,FALSE),0)</f>
        <v>3</v>
      </c>
      <c r="E8" s="184">
        <f t="shared" si="1"/>
        <v>5.309828492539691E-05</v>
      </c>
      <c r="F8" s="51">
        <f>_xlfn.IFERROR(VLOOKUP($A8,'[1]Sheet1'!$A$1379:$K$1553,4,FALSE),0)</f>
        <v>2</v>
      </c>
      <c r="G8" s="184">
        <f t="shared" si="2"/>
        <v>0.00017047391749062393</v>
      </c>
      <c r="H8" s="51">
        <f>_xlfn.IFERROR(VLOOKUP($A8,'[1]Sheet1'!$A$1379:$K$1553,5,FALSE),0)</f>
        <v>0</v>
      </c>
      <c r="I8" s="185">
        <f t="shared" si="3"/>
        <v>0</v>
      </c>
      <c r="J8" s="52">
        <f t="shared" si="5"/>
        <v>8</v>
      </c>
      <c r="K8" s="295">
        <f t="shared" si="4"/>
        <v>6.662336148170355E-05</v>
      </c>
      <c r="L8" s="291"/>
    </row>
    <row r="9" spans="1:12" ht="15">
      <c r="A9" s="48" t="s">
        <v>198</v>
      </c>
      <c r="B9" s="49">
        <f>_xlfn.IFERROR(VLOOKUP($A9,'[1]Sheet1'!$A$1379:$K$1553,2,FALSE),0)</f>
        <v>3</v>
      </c>
      <c r="C9" s="184">
        <f t="shared" si="0"/>
        <v>5.79262405869859E-05</v>
      </c>
      <c r="D9" s="51">
        <f>_xlfn.IFERROR(VLOOKUP($A9,'[1]Sheet1'!$A$1379:$K$1553,3,FALSE),0)</f>
        <v>0</v>
      </c>
      <c r="E9" s="184">
        <f t="shared" si="1"/>
        <v>0</v>
      </c>
      <c r="F9" s="51">
        <f>_xlfn.IFERROR(VLOOKUP($A9,'[1]Sheet1'!$A$1379:$K$1553,4,FALSE),0)</f>
        <v>0</v>
      </c>
      <c r="G9" s="184">
        <f t="shared" si="2"/>
        <v>0</v>
      </c>
      <c r="H9" s="51">
        <f>_xlfn.IFERROR(VLOOKUP($A9,'[1]Sheet1'!$A$1379:$K$1553,5,FALSE),0)</f>
        <v>0</v>
      </c>
      <c r="I9" s="185">
        <f t="shared" si="3"/>
        <v>0</v>
      </c>
      <c r="J9" s="52">
        <f t="shared" si="5"/>
        <v>3</v>
      </c>
      <c r="K9" s="295">
        <f t="shared" si="4"/>
        <v>2.4983760555638835E-05</v>
      </c>
      <c r="L9" s="291"/>
    </row>
    <row r="10" spans="1:12" ht="15">
      <c r="A10" s="48" t="s">
        <v>199</v>
      </c>
      <c r="B10" s="49">
        <f>_xlfn.IFERROR(VLOOKUP($A10,'[1]Sheet1'!$A$1379:$K$1553,2,FALSE),0)</f>
        <v>2</v>
      </c>
      <c r="C10" s="184">
        <f t="shared" si="0"/>
        <v>3.861749372465727E-05</v>
      </c>
      <c r="D10" s="51">
        <f>_xlfn.IFERROR(VLOOKUP($A10,'[1]Sheet1'!$A$1379:$K$1553,3,FALSE),0)</f>
        <v>7</v>
      </c>
      <c r="E10" s="184">
        <f t="shared" si="1"/>
        <v>0.00012389599815925946</v>
      </c>
      <c r="F10" s="51">
        <f>_xlfn.IFERROR(VLOOKUP($A10,'[1]Sheet1'!$A$1379:$K$1553,4,FALSE),0)</f>
        <v>2</v>
      </c>
      <c r="G10" s="184">
        <f t="shared" si="2"/>
        <v>0.00017047391749062393</v>
      </c>
      <c r="H10" s="51">
        <f>_xlfn.IFERROR(VLOOKUP($A10,'[1]Sheet1'!$A$1379:$K$1553,5,FALSE),0)</f>
        <v>0</v>
      </c>
      <c r="I10" s="185">
        <f t="shared" si="3"/>
        <v>0</v>
      </c>
      <c r="J10" s="52">
        <f t="shared" si="5"/>
        <v>11</v>
      </c>
      <c r="K10" s="295">
        <f t="shared" si="4"/>
        <v>9.16071220373424E-05</v>
      </c>
      <c r="L10" s="291"/>
    </row>
    <row r="11" spans="1:12" ht="15">
      <c r="A11" s="48" t="s">
        <v>200</v>
      </c>
      <c r="B11" s="49">
        <f>_xlfn.IFERROR(VLOOKUP($A11,'[1]Sheet1'!$A$1379:$K$1553,2,FALSE),0)</f>
        <v>1</v>
      </c>
      <c r="C11" s="184">
        <f t="shared" si="0"/>
        <v>1.9308746862328634E-05</v>
      </c>
      <c r="D11" s="51">
        <f>_xlfn.IFERROR(VLOOKUP($A11,'[1]Sheet1'!$A$1379:$K$1553,3,FALSE),0)</f>
        <v>1</v>
      </c>
      <c r="E11" s="184">
        <f t="shared" si="1"/>
        <v>1.7699428308465637E-05</v>
      </c>
      <c r="F11" s="51">
        <f>_xlfn.IFERROR(VLOOKUP($A11,'[1]Sheet1'!$A$1379:$K$1553,4,FALSE),0)</f>
        <v>0</v>
      </c>
      <c r="G11" s="184">
        <f t="shared" si="2"/>
        <v>0</v>
      </c>
      <c r="H11" s="51">
        <f>_xlfn.IFERROR(VLOOKUP($A11,'[1]Sheet1'!$A$1379:$K$1553,5,FALSE),0)</f>
        <v>0</v>
      </c>
      <c r="I11" s="185">
        <f t="shared" si="3"/>
        <v>0</v>
      </c>
      <c r="J11" s="52">
        <f t="shared" si="5"/>
        <v>2</v>
      </c>
      <c r="K11" s="295">
        <f t="shared" si="4"/>
        <v>1.665584037042589E-05</v>
      </c>
      <c r="L11" s="291"/>
    </row>
    <row r="12" spans="1:12" ht="15">
      <c r="A12" s="48" t="s">
        <v>201</v>
      </c>
      <c r="B12" s="49">
        <f>_xlfn.IFERROR(VLOOKUP($A12,'[1]Sheet1'!$A$1379:$K$1553,2,FALSE),0)</f>
        <v>8</v>
      </c>
      <c r="C12" s="184">
        <f t="shared" si="0"/>
        <v>0.00015446997489862907</v>
      </c>
      <c r="D12" s="51">
        <f>_xlfn.IFERROR(VLOOKUP($A12,'[1]Sheet1'!$A$1379:$K$1553,3,FALSE),0)</f>
        <v>3</v>
      </c>
      <c r="E12" s="184">
        <f t="shared" si="1"/>
        <v>5.309828492539691E-05</v>
      </c>
      <c r="F12" s="51">
        <f>_xlfn.IFERROR(VLOOKUP($A12,'[1]Sheet1'!$A$1379:$K$1553,4,FALSE),0)</f>
        <v>3</v>
      </c>
      <c r="G12" s="184">
        <f t="shared" si="2"/>
        <v>0.0002557108762359359</v>
      </c>
      <c r="H12" s="51">
        <f>_xlfn.IFERROR(VLOOKUP($A12,'[1]Sheet1'!$A$1379:$K$1553,5,FALSE),0)</f>
        <v>0</v>
      </c>
      <c r="I12" s="185">
        <f t="shared" si="3"/>
        <v>0</v>
      </c>
      <c r="J12" s="52">
        <f t="shared" si="5"/>
        <v>14</v>
      </c>
      <c r="K12" s="295">
        <f t="shared" si="4"/>
        <v>0.00011659088259298122</v>
      </c>
      <c r="L12" s="291"/>
    </row>
    <row r="13" spans="1:12" ht="15">
      <c r="A13" s="48" t="s">
        <v>202</v>
      </c>
      <c r="B13" s="49">
        <f>_xlfn.IFERROR(VLOOKUP($A13,'[1]Sheet1'!$A$1379:$K$1553,2,FALSE),0)</f>
        <v>9</v>
      </c>
      <c r="C13" s="184">
        <f t="shared" si="0"/>
        <v>0.00017377872176095772</v>
      </c>
      <c r="D13" s="51">
        <f>_xlfn.IFERROR(VLOOKUP($A13,'[1]Sheet1'!$A$1379:$K$1553,3,FALSE),0)</f>
        <v>6</v>
      </c>
      <c r="E13" s="184">
        <f t="shared" si="1"/>
        <v>0.00010619656985079382</v>
      </c>
      <c r="F13" s="51">
        <f>_xlfn.IFERROR(VLOOKUP($A13,'[1]Sheet1'!$A$1379:$K$1553,4,FALSE),0)</f>
        <v>2</v>
      </c>
      <c r="G13" s="184">
        <f t="shared" si="2"/>
        <v>0.00017047391749062393</v>
      </c>
      <c r="H13" s="51">
        <f>_xlfn.IFERROR(VLOOKUP($A13,'[1]Sheet1'!$A$1379:$K$1553,5,FALSE),0)</f>
        <v>0</v>
      </c>
      <c r="I13" s="185">
        <f t="shared" si="3"/>
        <v>0</v>
      </c>
      <c r="J13" s="52">
        <f t="shared" si="5"/>
        <v>17</v>
      </c>
      <c r="K13" s="295">
        <f t="shared" si="4"/>
        <v>0.00014157464314862005</v>
      </c>
      <c r="L13" s="291"/>
    </row>
    <row r="14" spans="1:12" ht="15">
      <c r="A14" s="48" t="s">
        <v>203</v>
      </c>
      <c r="B14" s="49">
        <f>_xlfn.IFERROR(VLOOKUP($A14,'[1]Sheet1'!$A$1379:$K$1553,2,FALSE),0)</f>
        <v>2</v>
      </c>
      <c r="C14" s="184">
        <f t="shared" si="0"/>
        <v>3.861749372465727E-05</v>
      </c>
      <c r="D14" s="51">
        <f>_xlfn.IFERROR(VLOOKUP($A14,'[1]Sheet1'!$A$1379:$K$1553,3,FALSE),0)</f>
        <v>4</v>
      </c>
      <c r="E14" s="184">
        <f t="shared" si="1"/>
        <v>7.079771323386255E-05</v>
      </c>
      <c r="F14" s="51">
        <f>_xlfn.IFERROR(VLOOKUP($A14,'[1]Sheet1'!$A$1379:$K$1553,4,FALSE),0)</f>
        <v>1</v>
      </c>
      <c r="G14" s="184">
        <f t="shared" si="2"/>
        <v>8.523695874531196E-05</v>
      </c>
      <c r="H14" s="51">
        <f>_xlfn.IFERROR(VLOOKUP($A14,'[1]Sheet1'!$A$1379:$K$1553,5,FALSE),0)</f>
        <v>0</v>
      </c>
      <c r="I14" s="185">
        <f t="shared" si="3"/>
        <v>0</v>
      </c>
      <c r="J14" s="52">
        <f t="shared" si="5"/>
        <v>7</v>
      </c>
      <c r="K14" s="295">
        <f t="shared" si="4"/>
        <v>5.829544129649061E-05</v>
      </c>
      <c r="L14" s="291"/>
    </row>
    <row r="15" spans="1:12" ht="15">
      <c r="A15" s="48" t="s">
        <v>204</v>
      </c>
      <c r="B15" s="49">
        <f>_xlfn.IFERROR(VLOOKUP($A15,'[1]Sheet1'!$A$1379:$K$1553,2,FALSE),0)</f>
        <v>21</v>
      </c>
      <c r="C15" s="184">
        <f t="shared" si="0"/>
        <v>0.00040548368410890136</v>
      </c>
      <c r="D15" s="51">
        <f>_xlfn.IFERROR(VLOOKUP($A15,'[1]Sheet1'!$A$1379:$K$1553,3,FALSE),0)</f>
        <v>20</v>
      </c>
      <c r="E15" s="184">
        <f t="shared" si="1"/>
        <v>0.0003539885661693127</v>
      </c>
      <c r="F15" s="51">
        <f>_xlfn.IFERROR(VLOOKUP($A15,'[1]Sheet1'!$A$1379:$K$1553,4,FALSE),0)</f>
        <v>7</v>
      </c>
      <c r="G15" s="184">
        <f t="shared" si="2"/>
        <v>0.0005966587112171838</v>
      </c>
      <c r="H15" s="51">
        <f>_xlfn.IFERROR(VLOOKUP($A15,'[1]Sheet1'!$A$1379:$K$1553,5,FALSE),0)</f>
        <v>0</v>
      </c>
      <c r="I15" s="185">
        <f t="shared" si="3"/>
        <v>0</v>
      </c>
      <c r="J15" s="52">
        <f t="shared" si="5"/>
        <v>48</v>
      </c>
      <c r="K15" s="295">
        <f t="shared" si="4"/>
        <v>0.00039974016889022135</v>
      </c>
      <c r="L15" s="291"/>
    </row>
    <row r="16" spans="1:12" ht="15">
      <c r="A16" s="260" t="s">
        <v>205</v>
      </c>
      <c r="B16" s="49">
        <f>_xlfn.IFERROR(VLOOKUP($A16,'[1]Sheet1'!$A$1379:$K$1553,2,FALSE),0)</f>
        <v>0</v>
      </c>
      <c r="C16" s="184">
        <f t="shared" si="0"/>
        <v>0</v>
      </c>
      <c r="D16" s="51">
        <f>_xlfn.IFERROR(VLOOKUP($A16,'[1]Sheet1'!$A$1379:$K$1553,3,FALSE),0)</f>
        <v>1</v>
      </c>
      <c r="E16" s="184">
        <f t="shared" si="1"/>
        <v>1.7699428308465637E-05</v>
      </c>
      <c r="F16" s="51">
        <f>_xlfn.IFERROR(VLOOKUP($A16,'[1]Sheet1'!$A$1379:$K$1553,4,FALSE),0)</f>
        <v>2</v>
      </c>
      <c r="G16" s="184">
        <f t="shared" si="2"/>
        <v>0.00017047391749062393</v>
      </c>
      <c r="H16" s="51">
        <f>_xlfn.IFERROR(VLOOKUP($A16,'[1]Sheet1'!$A$1379:$K$1553,5,FALSE),0)</f>
        <v>0</v>
      </c>
      <c r="I16" s="185">
        <f t="shared" si="3"/>
        <v>0</v>
      </c>
      <c r="J16" s="52">
        <f t="shared" si="5"/>
        <v>3</v>
      </c>
      <c r="K16" s="295">
        <f t="shared" si="4"/>
        <v>2.4983760555638835E-05</v>
      </c>
      <c r="L16" s="291"/>
    </row>
    <row r="17" spans="1:12" ht="15">
      <c r="A17" s="260" t="s">
        <v>206</v>
      </c>
      <c r="B17" s="49">
        <f>_xlfn.IFERROR(VLOOKUP($A17,'[1]Sheet1'!$A$1379:$K$1553,2,FALSE),0)</f>
        <v>0</v>
      </c>
      <c r="C17" s="184">
        <f t="shared" si="0"/>
        <v>0</v>
      </c>
      <c r="D17" s="51">
        <f>_xlfn.IFERROR(VLOOKUP($A17,'[1]Sheet1'!$A$1379:$K$1553,3,FALSE),0)</f>
        <v>0</v>
      </c>
      <c r="E17" s="184">
        <f t="shared" si="1"/>
        <v>0</v>
      </c>
      <c r="F17" s="51">
        <f>_xlfn.IFERROR(VLOOKUP($A17,'[1]Sheet1'!$A$1379:$K$1553,4,FALSE),0)</f>
        <v>0</v>
      </c>
      <c r="G17" s="184">
        <f t="shared" si="2"/>
        <v>0</v>
      </c>
      <c r="H17" s="51">
        <f>_xlfn.IFERROR(VLOOKUP($A17,'[1]Sheet1'!$A$1379:$K$1553,5,FALSE),0)</f>
        <v>0</v>
      </c>
      <c r="I17" s="185">
        <f t="shared" si="3"/>
        <v>0</v>
      </c>
      <c r="J17" s="52">
        <f t="shared" si="5"/>
        <v>0</v>
      </c>
      <c r="K17" s="295">
        <f t="shared" si="4"/>
        <v>0</v>
      </c>
      <c r="L17" s="291"/>
    </row>
    <row r="18" spans="1:12" ht="15">
      <c r="A18" s="48" t="s">
        <v>28</v>
      </c>
      <c r="B18" s="49">
        <f>_xlfn.IFERROR(VLOOKUP($A18,'[1]Sheet1'!$A$1379:$K$1553,2,FALSE),0)</f>
        <v>235</v>
      </c>
      <c r="C18" s="184">
        <f t="shared" si="0"/>
        <v>0.004537555512647229</v>
      </c>
      <c r="D18" s="51">
        <f>_xlfn.IFERROR(VLOOKUP($A18,'[1]Sheet1'!$A$1379:$K$1553,3,FALSE),0)</f>
        <v>36</v>
      </c>
      <c r="E18" s="184">
        <f t="shared" si="1"/>
        <v>0.0006371794191047629</v>
      </c>
      <c r="F18" s="51">
        <f>_xlfn.IFERROR(VLOOKUP($A18,'[1]Sheet1'!$A$1379:$K$1553,4,FALSE),0)</f>
        <v>28</v>
      </c>
      <c r="G18" s="184">
        <f t="shared" si="2"/>
        <v>0.002386634844868735</v>
      </c>
      <c r="H18" s="51">
        <f>_xlfn.IFERROR(VLOOKUP($A18,'[1]Sheet1'!$A$1379:$K$1553,5,FALSE),0)</f>
        <v>0</v>
      </c>
      <c r="I18" s="185">
        <f t="shared" si="3"/>
        <v>0</v>
      </c>
      <c r="J18" s="52">
        <f t="shared" si="5"/>
        <v>299</v>
      </c>
      <c r="K18" s="295">
        <f t="shared" si="4"/>
        <v>0.0024900481353786704</v>
      </c>
      <c r="L18" s="291"/>
    </row>
    <row r="19" spans="1:12" ht="15">
      <c r="A19" s="48" t="s">
        <v>29</v>
      </c>
      <c r="B19" s="49">
        <f>_xlfn.IFERROR(VLOOKUP($A19,'[1]Sheet1'!$A$1379:$K$1553,2,FALSE),0)</f>
        <v>107</v>
      </c>
      <c r="C19" s="184">
        <f t="shared" si="0"/>
        <v>0.0020660359142691638</v>
      </c>
      <c r="D19" s="51">
        <f>_xlfn.IFERROR(VLOOKUP($A19,'[1]Sheet1'!$A$1379:$K$1553,3,FALSE),0)</f>
        <v>58</v>
      </c>
      <c r="E19" s="184">
        <f t="shared" si="1"/>
        <v>0.001026566841891007</v>
      </c>
      <c r="F19" s="51">
        <f>_xlfn.IFERROR(VLOOKUP($A19,'[1]Sheet1'!$A$1379:$K$1553,4,FALSE),0)</f>
        <v>27</v>
      </c>
      <c r="G19" s="184">
        <f t="shared" si="2"/>
        <v>0.002301397886123423</v>
      </c>
      <c r="H19" s="51">
        <f>_xlfn.IFERROR(VLOOKUP($A19,'[1]Sheet1'!$A$1379:$K$1553,5,FALSE),0)</f>
        <v>0</v>
      </c>
      <c r="I19" s="185">
        <f t="shared" si="3"/>
        <v>0</v>
      </c>
      <c r="J19" s="52">
        <f t="shared" si="5"/>
        <v>192</v>
      </c>
      <c r="K19" s="295">
        <f t="shared" si="4"/>
        <v>0.0015989606755608854</v>
      </c>
      <c r="L19" s="291"/>
    </row>
    <row r="20" spans="1:12" ht="15">
      <c r="A20" s="48" t="s">
        <v>207</v>
      </c>
      <c r="B20" s="49">
        <f>_xlfn.IFERROR(VLOOKUP($A20,'[1]Sheet1'!$A$1379:$K$1553,2,FALSE),0)</f>
        <v>13</v>
      </c>
      <c r="C20" s="184">
        <f t="shared" si="0"/>
        <v>0.00025101370921027223</v>
      </c>
      <c r="D20" s="51">
        <f>_xlfn.IFERROR(VLOOKUP($A20,'[1]Sheet1'!$A$1379:$K$1553,3,FALSE),0)</f>
        <v>3</v>
      </c>
      <c r="E20" s="184">
        <f t="shared" si="1"/>
        <v>5.309828492539691E-05</v>
      </c>
      <c r="F20" s="51">
        <f>_xlfn.IFERROR(VLOOKUP($A20,'[1]Sheet1'!$A$1379:$K$1553,4,FALSE),0)</f>
        <v>2</v>
      </c>
      <c r="G20" s="184">
        <f t="shared" si="2"/>
        <v>0.00017047391749062393</v>
      </c>
      <c r="H20" s="51">
        <f>_xlfn.IFERROR(VLOOKUP($A20,'[1]Sheet1'!$A$1379:$K$1553,5,FALSE),0)</f>
        <v>0</v>
      </c>
      <c r="I20" s="185">
        <f t="shared" si="3"/>
        <v>0</v>
      </c>
      <c r="J20" s="52">
        <f t="shared" si="5"/>
        <v>18</v>
      </c>
      <c r="K20" s="295">
        <f t="shared" si="4"/>
        <v>0.00014990256333383302</v>
      </c>
      <c r="L20" s="291"/>
    </row>
    <row r="21" spans="1:12" ht="15">
      <c r="A21" s="48" t="s">
        <v>208</v>
      </c>
      <c r="B21" s="49">
        <f>_xlfn.IFERROR(VLOOKUP($A21,'[1]Sheet1'!$A$1379:$K$1553,2,FALSE),0)</f>
        <v>147</v>
      </c>
      <c r="C21" s="184">
        <f t="shared" si="0"/>
        <v>0.0028383857887623095</v>
      </c>
      <c r="D21" s="51">
        <f>_xlfn.IFERROR(VLOOKUP($A21,'[1]Sheet1'!$A$1379:$K$1553,3,FALSE),0)</f>
        <v>290</v>
      </c>
      <c r="E21" s="184">
        <f t="shared" si="1"/>
        <v>0.005132834209455034</v>
      </c>
      <c r="F21" s="51">
        <f>_xlfn.IFERROR(VLOOKUP($A21,'[1]Sheet1'!$A$1379:$K$1553,4,FALSE),0)</f>
        <v>74</v>
      </c>
      <c r="G21" s="184">
        <f t="shared" si="2"/>
        <v>0.006307534947153085</v>
      </c>
      <c r="H21" s="51">
        <f>_xlfn.IFERROR(VLOOKUP($A21,'[1]Sheet1'!$A$1379:$K$1553,5,FALSE),0)</f>
        <v>1</v>
      </c>
      <c r="I21" s="185">
        <f t="shared" si="3"/>
        <v>0.017543859649122806</v>
      </c>
      <c r="J21" s="52">
        <f t="shared" si="5"/>
        <v>512</v>
      </c>
      <c r="K21" s="295">
        <f t="shared" si="4"/>
        <v>0.0042638951348290275</v>
      </c>
      <c r="L21" s="291"/>
    </row>
    <row r="22" spans="1:12" ht="15">
      <c r="A22" s="48" t="s">
        <v>209</v>
      </c>
      <c r="B22" s="49">
        <f>_xlfn.IFERROR(VLOOKUP($A22,'[1]Sheet1'!$A$1379:$K$1553,2,FALSE),0)</f>
        <v>29</v>
      </c>
      <c r="C22" s="184">
        <f t="shared" si="0"/>
        <v>0.0005599536590075304</v>
      </c>
      <c r="D22" s="51">
        <f>_xlfn.IFERROR(VLOOKUP($A22,'[1]Sheet1'!$A$1379:$K$1553,3,FALSE),0)</f>
        <v>16</v>
      </c>
      <c r="E22" s="184">
        <f t="shared" si="1"/>
        <v>0.0002831908529354502</v>
      </c>
      <c r="F22" s="51">
        <f>_xlfn.IFERROR(VLOOKUP($A22,'[1]Sheet1'!$A$1379:$K$1553,4,FALSE),0)</f>
        <v>3</v>
      </c>
      <c r="G22" s="184">
        <f t="shared" si="2"/>
        <v>0.0002557108762359359</v>
      </c>
      <c r="H22" s="51">
        <f>_xlfn.IFERROR(VLOOKUP($A22,'[1]Sheet1'!$A$1379:$K$1553,5,FALSE),0)</f>
        <v>0</v>
      </c>
      <c r="I22" s="185">
        <f t="shared" si="3"/>
        <v>0</v>
      </c>
      <c r="J22" s="52">
        <f t="shared" si="5"/>
        <v>48</v>
      </c>
      <c r="K22" s="295">
        <f t="shared" si="4"/>
        <v>0.00039974016889022135</v>
      </c>
      <c r="L22" s="291"/>
    </row>
    <row r="23" spans="1:12" ht="15">
      <c r="A23" s="48" t="s">
        <v>32</v>
      </c>
      <c r="B23" s="49">
        <f>_xlfn.IFERROR(VLOOKUP($A23,'[1]Sheet1'!$A$1379:$K$1553,2,FALSE),0)</f>
        <v>102</v>
      </c>
      <c r="C23" s="184">
        <f t="shared" si="0"/>
        <v>0.001969492179957521</v>
      </c>
      <c r="D23" s="51">
        <f>_xlfn.IFERROR(VLOOKUP($A23,'[1]Sheet1'!$A$1379:$K$1553,3,FALSE),0)</f>
        <v>136</v>
      </c>
      <c r="E23" s="184">
        <f t="shared" si="1"/>
        <v>0.0024071222499513264</v>
      </c>
      <c r="F23" s="51">
        <f>_xlfn.IFERROR(VLOOKUP($A23,'[1]Sheet1'!$A$1379:$K$1553,4,FALSE),0)</f>
        <v>27</v>
      </c>
      <c r="G23" s="184">
        <f t="shared" si="2"/>
        <v>0.002301397886123423</v>
      </c>
      <c r="H23" s="51">
        <f>_xlfn.IFERROR(VLOOKUP($A23,'[1]Sheet1'!$A$1379:$K$1553,5,FALSE),0)</f>
        <v>0</v>
      </c>
      <c r="I23" s="185">
        <f t="shared" si="3"/>
        <v>0</v>
      </c>
      <c r="J23" s="52">
        <f t="shared" si="5"/>
        <v>265</v>
      </c>
      <c r="K23" s="295">
        <f t="shared" si="4"/>
        <v>0.0022068988490814303</v>
      </c>
      <c r="L23" s="291"/>
    </row>
    <row r="24" spans="1:12" ht="15">
      <c r="A24" s="48" t="s">
        <v>33</v>
      </c>
      <c r="B24" s="49">
        <f>_xlfn.IFERROR(VLOOKUP($A24,'[1]Sheet1'!$A$1379:$K$1553,2,FALSE),0)</f>
        <v>61</v>
      </c>
      <c r="C24" s="184">
        <f t="shared" si="0"/>
        <v>0.0011778335586020467</v>
      </c>
      <c r="D24" s="51">
        <f>_xlfn.IFERROR(VLOOKUP($A24,'[1]Sheet1'!$A$1379:$K$1553,3,FALSE),0)</f>
        <v>128</v>
      </c>
      <c r="E24" s="184">
        <f t="shared" si="1"/>
        <v>0.0022655268234836015</v>
      </c>
      <c r="F24" s="51">
        <f>_xlfn.IFERROR(VLOOKUP($A24,'[1]Sheet1'!$A$1379:$K$1553,4,FALSE),0)</f>
        <v>28</v>
      </c>
      <c r="G24" s="184">
        <f t="shared" si="2"/>
        <v>0.002386634844868735</v>
      </c>
      <c r="H24" s="51">
        <f>_xlfn.IFERROR(VLOOKUP($A24,'[1]Sheet1'!$A$1379:$K$1553,5,FALSE),0)</f>
        <v>0</v>
      </c>
      <c r="I24" s="185">
        <f t="shared" si="3"/>
        <v>0</v>
      </c>
      <c r="J24" s="52">
        <f t="shared" si="5"/>
        <v>217</v>
      </c>
      <c r="K24" s="295">
        <f t="shared" si="4"/>
        <v>0.001807158680191209</v>
      </c>
      <c r="L24" s="291"/>
    </row>
    <row r="25" spans="1:11" ht="15">
      <c r="A25" s="48" t="s">
        <v>34</v>
      </c>
      <c r="B25" s="49">
        <f>_xlfn.IFERROR(VLOOKUP($A25,'[1]Sheet1'!$A$1379:$K$1553,2,FALSE),0)</f>
        <v>3549</v>
      </c>
      <c r="C25" s="184">
        <f t="shared" si="0"/>
        <v>0.06852674261440432</v>
      </c>
      <c r="D25" s="51">
        <f>_xlfn.IFERROR(VLOOKUP($A25,'[1]Sheet1'!$A$1379:$K$1553,3,FALSE),0)</f>
        <v>3983</v>
      </c>
      <c r="E25" s="184">
        <f t="shared" si="1"/>
        <v>0.07049682295261862</v>
      </c>
      <c r="F25" s="51">
        <f>_xlfn.IFERROR(VLOOKUP($A25,'[1]Sheet1'!$A$1379:$K$1553,4,FALSE),0)</f>
        <v>810</v>
      </c>
      <c r="G25" s="184">
        <f t="shared" si="2"/>
        <v>0.0690419365837027</v>
      </c>
      <c r="H25" s="51">
        <f>_xlfn.IFERROR(VLOOKUP($A25,'[1]Sheet1'!$A$1379:$K$1553,5,FALSE),0)</f>
        <v>4</v>
      </c>
      <c r="I25" s="185">
        <f t="shared" si="3"/>
        <v>0.07017543859649122</v>
      </c>
      <c r="J25" s="52">
        <f t="shared" si="5"/>
        <v>8346</v>
      </c>
      <c r="K25" s="295">
        <f t="shared" si="4"/>
        <v>0.06950482186578724</v>
      </c>
    </row>
    <row r="26" spans="1:12" ht="15">
      <c r="A26" s="48" t="s">
        <v>35</v>
      </c>
      <c r="B26" s="49">
        <f>_xlfn.IFERROR(VLOOKUP($A26,'[1]Sheet1'!$A$1379:$K$1553,2,FALSE),0)</f>
        <v>589</v>
      </c>
      <c r="C26" s="184">
        <f t="shared" si="0"/>
        <v>0.011372851901911566</v>
      </c>
      <c r="D26" s="51">
        <f>_xlfn.IFERROR(VLOOKUP($A26,'[1]Sheet1'!$A$1379:$K$1553,3,FALSE),0)</f>
        <v>794</v>
      </c>
      <c r="E26" s="184">
        <f t="shared" si="1"/>
        <v>0.014053346076921715</v>
      </c>
      <c r="F26" s="51">
        <f>_xlfn.IFERROR(VLOOKUP($A26,'[1]Sheet1'!$A$1379:$K$1553,4,FALSE),0)</f>
        <v>160</v>
      </c>
      <c r="G26" s="184">
        <f t="shared" si="2"/>
        <v>0.013637913399249914</v>
      </c>
      <c r="H26" s="51">
        <f>_xlfn.IFERROR(VLOOKUP($A26,'[1]Sheet1'!$A$1379:$K$1553,5,FALSE),0)</f>
        <v>1</v>
      </c>
      <c r="I26" s="185">
        <f t="shared" si="3"/>
        <v>0.017543859649122806</v>
      </c>
      <c r="J26" s="52">
        <f t="shared" si="5"/>
        <v>1544</v>
      </c>
      <c r="K26" s="295">
        <f t="shared" si="4"/>
        <v>0.012858308765968787</v>
      </c>
      <c r="L26" s="291"/>
    </row>
    <row r="27" spans="1:12" ht="15">
      <c r="A27" s="48" t="s">
        <v>36</v>
      </c>
      <c r="B27" s="49">
        <f>_xlfn.IFERROR(VLOOKUP($A27,'[1]Sheet1'!$A$1379:$K$1553,2,FALSE),0)</f>
        <v>6</v>
      </c>
      <c r="C27" s="184">
        <f t="shared" si="0"/>
        <v>0.0001158524811739718</v>
      </c>
      <c r="D27" s="51">
        <f>_xlfn.IFERROR(VLOOKUP($A27,'[1]Sheet1'!$A$1379:$K$1553,3,FALSE),0)</f>
        <v>17</v>
      </c>
      <c r="E27" s="184">
        <f t="shared" si="1"/>
        <v>0.0003008902812439158</v>
      </c>
      <c r="F27" s="51">
        <f>_xlfn.IFERROR(VLOOKUP($A27,'[1]Sheet1'!$A$1379:$K$1553,4,FALSE),0)</f>
        <v>6</v>
      </c>
      <c r="G27" s="184">
        <f t="shared" si="2"/>
        <v>0.0005114217524718718</v>
      </c>
      <c r="H27" s="51">
        <f>_xlfn.IFERROR(VLOOKUP($A27,'[1]Sheet1'!$A$1379:$K$1553,5,FALSE),0)</f>
        <v>0</v>
      </c>
      <c r="I27" s="185">
        <f t="shared" si="3"/>
        <v>0</v>
      </c>
      <c r="J27" s="52">
        <f t="shared" si="5"/>
        <v>29</v>
      </c>
      <c r="K27" s="295">
        <f t="shared" si="4"/>
        <v>0.00024150968537117542</v>
      </c>
      <c r="L27" s="291"/>
    </row>
    <row r="28" spans="1:12" ht="15">
      <c r="A28" s="48" t="s">
        <v>210</v>
      </c>
      <c r="B28" s="49">
        <f>_xlfn.IFERROR(VLOOKUP($A28,'[1]Sheet1'!$A$1379:$K$1553,2,FALSE),0)</f>
        <v>19</v>
      </c>
      <c r="C28" s="184">
        <f t="shared" si="0"/>
        <v>0.00036686619038424405</v>
      </c>
      <c r="D28" s="51">
        <f>_xlfn.IFERROR(VLOOKUP($A28,'[1]Sheet1'!$A$1379:$K$1553,3,FALSE),0)</f>
        <v>7</v>
      </c>
      <c r="E28" s="184">
        <f t="shared" si="1"/>
        <v>0.00012389599815925946</v>
      </c>
      <c r="F28" s="51">
        <f>_xlfn.IFERROR(VLOOKUP($A28,'[1]Sheet1'!$A$1379:$K$1553,4,FALSE),0)</f>
        <v>2</v>
      </c>
      <c r="G28" s="184">
        <f t="shared" si="2"/>
        <v>0.00017047391749062393</v>
      </c>
      <c r="H28" s="51">
        <f>_xlfn.IFERROR(VLOOKUP($A28,'[1]Sheet1'!$A$1379:$K$1553,5,FALSE),0)</f>
        <v>0</v>
      </c>
      <c r="I28" s="185">
        <f t="shared" si="3"/>
        <v>0</v>
      </c>
      <c r="J28" s="52">
        <f t="shared" si="5"/>
        <v>28</v>
      </c>
      <c r="K28" s="295">
        <f t="shared" si="4"/>
        <v>0.00023318176518596245</v>
      </c>
      <c r="L28" s="291"/>
    </row>
    <row r="29" spans="1:12" ht="15">
      <c r="A29" s="48" t="s">
        <v>37</v>
      </c>
      <c r="B29" s="49">
        <f>_xlfn.IFERROR(VLOOKUP($A29,'[1]Sheet1'!$A$1379:$K$1553,2,FALSE),0)</f>
        <v>52</v>
      </c>
      <c r="C29" s="184">
        <f t="shared" si="0"/>
        <v>0.001004054836841089</v>
      </c>
      <c r="D29" s="51">
        <f>_xlfn.IFERROR(VLOOKUP($A29,'[1]Sheet1'!$A$1379:$K$1553,3,FALSE),0)</f>
        <v>45</v>
      </c>
      <c r="E29" s="184">
        <f t="shared" si="1"/>
        <v>0.0007964742738809536</v>
      </c>
      <c r="F29" s="51">
        <f>_xlfn.IFERROR(VLOOKUP($A29,'[1]Sheet1'!$A$1379:$K$1553,4,FALSE),0)</f>
        <v>9</v>
      </c>
      <c r="G29" s="184">
        <f t="shared" si="2"/>
        <v>0.0007671326287078077</v>
      </c>
      <c r="H29" s="51">
        <f>_xlfn.IFERROR(VLOOKUP($A29,'[1]Sheet1'!$A$1379:$K$1553,5,FALSE),0)</f>
        <v>0</v>
      </c>
      <c r="I29" s="185">
        <f t="shared" si="3"/>
        <v>0</v>
      </c>
      <c r="J29" s="52">
        <f t="shared" si="5"/>
        <v>106</v>
      </c>
      <c r="K29" s="295">
        <f t="shared" si="4"/>
        <v>0.0008827595396325721</v>
      </c>
      <c r="L29" s="291"/>
    </row>
    <row r="30" spans="1:12" ht="15">
      <c r="A30" s="48" t="s">
        <v>38</v>
      </c>
      <c r="B30" s="49">
        <f>_xlfn.IFERROR(VLOOKUP($A30,'[1]Sheet1'!$A$1379:$K$1553,2,FALSE),0)</f>
        <v>168</v>
      </c>
      <c r="C30" s="184">
        <f t="shared" si="0"/>
        <v>0.003243869472871211</v>
      </c>
      <c r="D30" s="51">
        <f>_xlfn.IFERROR(VLOOKUP($A30,'[1]Sheet1'!$A$1379:$K$1553,3,FALSE),0)</f>
        <v>145</v>
      </c>
      <c r="E30" s="184">
        <f t="shared" si="1"/>
        <v>0.002566417104727517</v>
      </c>
      <c r="F30" s="51">
        <f>_xlfn.IFERROR(VLOOKUP($A30,'[1]Sheet1'!$A$1379:$K$1553,4,FALSE),0)</f>
        <v>28</v>
      </c>
      <c r="G30" s="184">
        <f t="shared" si="2"/>
        <v>0.002386634844868735</v>
      </c>
      <c r="H30" s="51">
        <f>_xlfn.IFERROR(VLOOKUP($A30,'[1]Sheet1'!$A$1379:$K$1553,5,FALSE),0)</f>
        <v>0</v>
      </c>
      <c r="I30" s="185">
        <f t="shared" si="3"/>
        <v>0</v>
      </c>
      <c r="J30" s="52">
        <f t="shared" si="5"/>
        <v>341</v>
      </c>
      <c r="K30" s="295">
        <f t="shared" si="4"/>
        <v>0.002839820783157614</v>
      </c>
      <c r="L30" s="291"/>
    </row>
    <row r="31" spans="1:12" ht="15">
      <c r="A31" s="48" t="s">
        <v>39</v>
      </c>
      <c r="B31" s="49">
        <f>_xlfn.IFERROR(VLOOKUP($A31,'[1]Sheet1'!$A$1379:$K$1553,2,FALSE),0)</f>
        <v>828</v>
      </c>
      <c r="C31" s="184">
        <f t="shared" si="0"/>
        <v>0.01598764240200811</v>
      </c>
      <c r="D31" s="51">
        <f>_xlfn.IFERROR(VLOOKUP($A31,'[1]Sheet1'!$A$1379:$K$1553,3,FALSE),0)</f>
        <v>1104</v>
      </c>
      <c r="E31" s="184">
        <f t="shared" si="1"/>
        <v>0.01954016885254606</v>
      </c>
      <c r="F31" s="51">
        <f>_xlfn.IFERROR(VLOOKUP($A31,'[1]Sheet1'!$A$1379:$K$1553,4,FALSE),0)</f>
        <v>195</v>
      </c>
      <c r="G31" s="184">
        <f t="shared" si="2"/>
        <v>0.016621206955335834</v>
      </c>
      <c r="H31" s="51">
        <f>_xlfn.IFERROR(VLOOKUP($A31,'[1]Sheet1'!$A$1379:$K$1553,5,FALSE),0)</f>
        <v>1</v>
      </c>
      <c r="I31" s="185">
        <f t="shared" si="3"/>
        <v>0.017543859649122806</v>
      </c>
      <c r="J31" s="52">
        <f t="shared" si="5"/>
        <v>2128</v>
      </c>
      <c r="K31" s="295">
        <f t="shared" si="4"/>
        <v>0.017721814154133146</v>
      </c>
      <c r="L31" s="291"/>
    </row>
    <row r="32" spans="1:12" ht="15">
      <c r="A32" s="48" t="s">
        <v>40</v>
      </c>
      <c r="B32" s="49">
        <f>_xlfn.IFERROR(VLOOKUP($A32,'[1]Sheet1'!$A$1379:$K$1553,2,FALSE),0)</f>
        <v>34</v>
      </c>
      <c r="C32" s="184">
        <f t="shared" si="0"/>
        <v>0.0006564973933191736</v>
      </c>
      <c r="D32" s="51">
        <f>_xlfn.IFERROR(VLOOKUP($A32,'[1]Sheet1'!$A$1379:$K$1553,3,FALSE),0)</f>
        <v>23</v>
      </c>
      <c r="E32" s="184">
        <f t="shared" si="1"/>
        <v>0.00040708685109470965</v>
      </c>
      <c r="F32" s="51">
        <f>_xlfn.IFERROR(VLOOKUP($A32,'[1]Sheet1'!$A$1379:$K$1553,4,FALSE),0)</f>
        <v>9</v>
      </c>
      <c r="G32" s="184">
        <f t="shared" si="2"/>
        <v>0.0007671326287078077</v>
      </c>
      <c r="H32" s="51">
        <f>_xlfn.IFERROR(VLOOKUP($A32,'[1]Sheet1'!$A$1379:$K$1553,5,FALSE),0)</f>
        <v>0</v>
      </c>
      <c r="I32" s="185">
        <f t="shared" si="3"/>
        <v>0</v>
      </c>
      <c r="J32" s="52">
        <f t="shared" si="5"/>
        <v>66</v>
      </c>
      <c r="K32" s="295">
        <f t="shared" si="4"/>
        <v>0.0005496427322240543</v>
      </c>
      <c r="L32" s="291"/>
    </row>
    <row r="33" spans="1:12" ht="15">
      <c r="A33" s="48" t="s">
        <v>41</v>
      </c>
      <c r="B33" s="49">
        <f>_xlfn.IFERROR(VLOOKUP($A33,'[1]Sheet1'!$A$1379:$K$1553,2,FALSE),0)</f>
        <v>1574</v>
      </c>
      <c r="C33" s="184">
        <f t="shared" si="0"/>
        <v>0.030391967561305272</v>
      </c>
      <c r="D33" s="51">
        <f>_xlfn.IFERROR(VLOOKUP($A33,'[1]Sheet1'!$A$1379:$K$1553,3,FALSE),0)</f>
        <v>2318</v>
      </c>
      <c r="E33" s="184">
        <f t="shared" si="1"/>
        <v>0.041027274819023345</v>
      </c>
      <c r="F33" s="51">
        <f>_xlfn.IFERROR(VLOOKUP($A33,'[1]Sheet1'!$A$1379:$K$1553,4,FALSE),0)</f>
        <v>405</v>
      </c>
      <c r="G33" s="184">
        <f t="shared" si="2"/>
        <v>0.03452096829185135</v>
      </c>
      <c r="H33" s="51">
        <f>_xlfn.IFERROR(VLOOKUP($A33,'[1]Sheet1'!$A$1379:$K$1553,5,FALSE),0)</f>
        <v>0</v>
      </c>
      <c r="I33" s="185">
        <f t="shared" si="3"/>
        <v>0</v>
      </c>
      <c r="J33" s="52">
        <f t="shared" si="5"/>
        <v>4297</v>
      </c>
      <c r="K33" s="295">
        <f t="shared" si="4"/>
        <v>0.035785073035860024</v>
      </c>
      <c r="L33" s="291"/>
    </row>
    <row r="34" spans="1:12" ht="15">
      <c r="A34" s="48" t="s">
        <v>42</v>
      </c>
      <c r="B34" s="49">
        <f>_xlfn.IFERROR(VLOOKUP($A34,'[1]Sheet1'!$A$1379:$K$1553,2,FALSE),0)</f>
        <v>643</v>
      </c>
      <c r="C34" s="184">
        <f t="shared" si="0"/>
        <v>0.012415524232477312</v>
      </c>
      <c r="D34" s="51">
        <f>_xlfn.IFERROR(VLOOKUP($A34,'[1]Sheet1'!$A$1379:$K$1553,3,FALSE),0)</f>
        <v>1085</v>
      </c>
      <c r="E34" s="184">
        <f t="shared" si="1"/>
        <v>0.019203879714685217</v>
      </c>
      <c r="F34" s="51">
        <f>_xlfn.IFERROR(VLOOKUP($A34,'[1]Sheet1'!$A$1379:$K$1553,4,FALSE),0)</f>
        <v>250</v>
      </c>
      <c r="G34" s="184">
        <f t="shared" si="2"/>
        <v>0.02130923968632799</v>
      </c>
      <c r="H34" s="51">
        <f>_xlfn.IFERROR(VLOOKUP($A34,'[1]Sheet1'!$A$1379:$K$1553,5,FALSE),0)</f>
        <v>3</v>
      </c>
      <c r="I34" s="185">
        <f t="shared" si="3"/>
        <v>0.05263157894736842</v>
      </c>
      <c r="J34" s="52">
        <f t="shared" si="5"/>
        <v>1981</v>
      </c>
      <c r="K34" s="295">
        <f t="shared" si="4"/>
        <v>0.016497609886906843</v>
      </c>
      <c r="L34" s="291"/>
    </row>
    <row r="35" spans="1:12" ht="15">
      <c r="A35" s="48" t="s">
        <v>43</v>
      </c>
      <c r="B35" s="49">
        <f>_xlfn.IFERROR(VLOOKUP($A35,'[1]Sheet1'!$A$1379:$K$1553,2,FALSE),0)</f>
        <v>302</v>
      </c>
      <c r="C35" s="184">
        <f t="shared" si="0"/>
        <v>0.005831241552423248</v>
      </c>
      <c r="D35" s="51">
        <f>_xlfn.IFERROR(VLOOKUP($A35,'[1]Sheet1'!$A$1379:$K$1553,3,FALSE),0)</f>
        <v>409</v>
      </c>
      <c r="E35" s="184">
        <f t="shared" si="1"/>
        <v>0.0072390661781624455</v>
      </c>
      <c r="F35" s="51">
        <f>_xlfn.IFERROR(VLOOKUP($A35,'[1]Sheet1'!$A$1379:$K$1553,4,FALSE),0)</f>
        <v>95</v>
      </c>
      <c r="G35" s="184">
        <f t="shared" si="2"/>
        <v>0.008097511080804637</v>
      </c>
      <c r="H35" s="51">
        <f>_xlfn.IFERROR(VLOOKUP($A35,'[1]Sheet1'!$A$1379:$K$1553,5,FALSE),0)</f>
        <v>1</v>
      </c>
      <c r="I35" s="185">
        <f t="shared" si="3"/>
        <v>0.017543859649122806</v>
      </c>
      <c r="J35" s="52">
        <f t="shared" si="5"/>
        <v>807</v>
      </c>
      <c r="K35" s="295">
        <f t="shared" si="4"/>
        <v>0.006720631589466846</v>
      </c>
      <c r="L35" s="291"/>
    </row>
    <row r="36" spans="1:12" ht="15">
      <c r="A36" s="48" t="s">
        <v>211</v>
      </c>
      <c r="B36" s="49">
        <f>_xlfn.IFERROR(VLOOKUP($A36,'[1]Sheet1'!$A$1379:$K$1553,2,FALSE),0)</f>
        <v>9</v>
      </c>
      <c r="C36" s="184">
        <f t="shared" si="0"/>
        <v>0.00017377872176095772</v>
      </c>
      <c r="D36" s="51">
        <f>_xlfn.IFERROR(VLOOKUP($A36,'[1]Sheet1'!$A$1379:$K$1553,3,FALSE),0)</f>
        <v>13</v>
      </c>
      <c r="E36" s="184">
        <f t="shared" si="1"/>
        <v>0.00023009256801005326</v>
      </c>
      <c r="F36" s="51">
        <f>_xlfn.IFERROR(VLOOKUP($A36,'[1]Sheet1'!$A$1379:$K$1553,4,FALSE),0)</f>
        <v>4</v>
      </c>
      <c r="G36" s="184">
        <f t="shared" si="2"/>
        <v>0.00034094783498124785</v>
      </c>
      <c r="H36" s="51">
        <f>_xlfn.IFERROR(VLOOKUP($A36,'[1]Sheet1'!$A$1379:$K$1553,5,FALSE),0)</f>
        <v>0</v>
      </c>
      <c r="I36" s="185">
        <f t="shared" si="3"/>
        <v>0</v>
      </c>
      <c r="J36" s="52">
        <f t="shared" si="5"/>
        <v>26</v>
      </c>
      <c r="K36" s="295">
        <f t="shared" si="4"/>
        <v>0.00021652592481553656</v>
      </c>
      <c r="L36" s="291"/>
    </row>
    <row r="37" spans="1:12" ht="15">
      <c r="A37" s="48" t="s">
        <v>212</v>
      </c>
      <c r="B37" s="49">
        <f>_xlfn.IFERROR(VLOOKUP($A37,'[1]Sheet1'!$A$1379:$K$1553,2,FALSE),0)</f>
        <v>1</v>
      </c>
      <c r="C37" s="184">
        <f aca="true" t="shared" si="6" ref="C37:C68">B37/$B$177</f>
        <v>1.9308746862328634E-05</v>
      </c>
      <c r="D37" s="51">
        <f>_xlfn.IFERROR(VLOOKUP($A37,'[1]Sheet1'!$A$1379:$K$1553,3,FALSE),0)</f>
        <v>5</v>
      </c>
      <c r="E37" s="184">
        <f aca="true" t="shared" si="7" ref="E37:E68">D37/$D$177</f>
        <v>8.849714154232818E-05</v>
      </c>
      <c r="F37" s="51">
        <f>_xlfn.IFERROR(VLOOKUP($A37,'[1]Sheet1'!$A$1379:$K$1553,4,FALSE),0)</f>
        <v>5</v>
      </c>
      <c r="G37" s="184">
        <f aca="true" t="shared" si="8" ref="G37:G68">F37/$F$177</f>
        <v>0.0004261847937265598</v>
      </c>
      <c r="H37" s="51">
        <f>_xlfn.IFERROR(VLOOKUP($A37,'[1]Sheet1'!$A$1379:$K$1553,5,FALSE),0)</f>
        <v>0</v>
      </c>
      <c r="I37" s="185">
        <f aca="true" t="shared" si="9" ref="I37:I68">H37/$H$177</f>
        <v>0</v>
      </c>
      <c r="J37" s="52">
        <f t="shared" si="5"/>
        <v>11</v>
      </c>
      <c r="K37" s="295">
        <f aca="true" t="shared" si="10" ref="K37:K68">J37/$J$177</f>
        <v>9.16071220373424E-05</v>
      </c>
      <c r="L37" s="291"/>
    </row>
    <row r="38" spans="1:12" ht="15">
      <c r="A38" s="48" t="s">
        <v>213</v>
      </c>
      <c r="B38" s="49">
        <f>_xlfn.IFERROR(VLOOKUP($A38,'[1]Sheet1'!$A$1379:$K$1553,2,FALSE),0)</f>
        <v>0</v>
      </c>
      <c r="C38" s="184">
        <f t="shared" si="6"/>
        <v>0</v>
      </c>
      <c r="D38" s="51">
        <f>_xlfn.IFERROR(VLOOKUP($A38,'[1]Sheet1'!$A$1379:$K$1553,3,FALSE),0)</f>
        <v>2</v>
      </c>
      <c r="E38" s="184">
        <f t="shared" si="7"/>
        <v>3.5398856616931274E-05</v>
      </c>
      <c r="F38" s="51">
        <f>_xlfn.IFERROR(VLOOKUP($A38,'[1]Sheet1'!$A$1379:$K$1553,4,FALSE),0)</f>
        <v>1</v>
      </c>
      <c r="G38" s="184">
        <f t="shared" si="8"/>
        <v>8.523695874531196E-05</v>
      </c>
      <c r="H38" s="51">
        <f>_xlfn.IFERROR(VLOOKUP($A38,'[1]Sheet1'!$A$1379:$K$1553,5,FALSE),0)</f>
        <v>0</v>
      </c>
      <c r="I38" s="185">
        <f t="shared" si="9"/>
        <v>0</v>
      </c>
      <c r="J38" s="52">
        <f t="shared" si="5"/>
        <v>3</v>
      </c>
      <c r="K38" s="295">
        <f t="shared" si="10"/>
        <v>2.4983760555638835E-05</v>
      </c>
      <c r="L38" s="291"/>
    </row>
    <row r="39" spans="1:12" ht="15">
      <c r="A39" s="48" t="s">
        <v>44</v>
      </c>
      <c r="B39" s="49">
        <f>_xlfn.IFERROR(VLOOKUP($A39,'[1]Sheet1'!$A$1379:$K$1553,2,FALSE),0)</f>
        <v>613</v>
      </c>
      <c r="C39" s="184">
        <f t="shared" si="6"/>
        <v>0.011836261826607453</v>
      </c>
      <c r="D39" s="51">
        <f>_xlfn.IFERROR(VLOOKUP($A39,'[1]Sheet1'!$A$1379:$K$1553,3,FALSE),0)</f>
        <v>699</v>
      </c>
      <c r="E39" s="184">
        <f t="shared" si="7"/>
        <v>0.01237190038761748</v>
      </c>
      <c r="F39" s="51">
        <f>_xlfn.IFERROR(VLOOKUP($A39,'[1]Sheet1'!$A$1379:$K$1553,4,FALSE),0)</f>
        <v>195</v>
      </c>
      <c r="G39" s="184">
        <f t="shared" si="8"/>
        <v>0.016621206955335834</v>
      </c>
      <c r="H39" s="51">
        <f>_xlfn.IFERROR(VLOOKUP($A39,'[1]Sheet1'!$A$1379:$K$1553,5,FALSE),0)</f>
        <v>2</v>
      </c>
      <c r="I39" s="185">
        <f t="shared" si="9"/>
        <v>0.03508771929824561</v>
      </c>
      <c r="J39" s="52">
        <f t="shared" si="5"/>
        <v>1509</v>
      </c>
      <c r="K39" s="295">
        <f t="shared" si="10"/>
        <v>0.012566831559486335</v>
      </c>
      <c r="L39" s="291"/>
    </row>
    <row r="40" spans="1:12" ht="15">
      <c r="A40" s="48" t="s">
        <v>45</v>
      </c>
      <c r="B40" s="49">
        <f>_xlfn.IFERROR(VLOOKUP($A40,'[1]Sheet1'!$A$1379:$K$1553,2,FALSE),0)</f>
        <v>3718</v>
      </c>
      <c r="C40" s="184">
        <f t="shared" si="6"/>
        <v>0.07178992083413786</v>
      </c>
      <c r="D40" s="51">
        <f>_xlfn.IFERROR(VLOOKUP($A40,'[1]Sheet1'!$A$1379:$K$1553,3,FALSE),0)</f>
        <v>6437</v>
      </c>
      <c r="E40" s="184">
        <f t="shared" si="7"/>
        <v>0.1139312200215933</v>
      </c>
      <c r="F40" s="51">
        <f>_xlfn.IFERROR(VLOOKUP($A40,'[1]Sheet1'!$A$1379:$K$1553,4,FALSE),0)</f>
        <v>1779</v>
      </c>
      <c r="G40" s="184">
        <f t="shared" si="8"/>
        <v>0.15163654960790998</v>
      </c>
      <c r="H40" s="51">
        <f>_xlfn.IFERROR(VLOOKUP($A40,'[1]Sheet1'!$A$1379:$K$1553,5,FALSE),0)</f>
        <v>8</v>
      </c>
      <c r="I40" s="185">
        <f t="shared" si="9"/>
        <v>0.14035087719298245</v>
      </c>
      <c r="J40" s="52">
        <f t="shared" si="5"/>
        <v>11942</v>
      </c>
      <c r="K40" s="295">
        <f t="shared" si="10"/>
        <v>0.09945202285181298</v>
      </c>
      <c r="L40" s="291"/>
    </row>
    <row r="41" spans="1:12" ht="15">
      <c r="A41" s="48" t="s">
        <v>214</v>
      </c>
      <c r="B41" s="49">
        <f>_xlfn.IFERROR(VLOOKUP($A41,'[1]Sheet1'!$A$1379:$K$1553,2,FALSE),0)</f>
        <v>9</v>
      </c>
      <c r="C41" s="184">
        <f t="shared" si="6"/>
        <v>0.00017377872176095772</v>
      </c>
      <c r="D41" s="51">
        <f>_xlfn.IFERROR(VLOOKUP($A41,'[1]Sheet1'!$A$1379:$K$1553,3,FALSE),0)</f>
        <v>23</v>
      </c>
      <c r="E41" s="184">
        <f t="shared" si="7"/>
        <v>0.00040708685109470965</v>
      </c>
      <c r="F41" s="51">
        <f>_xlfn.IFERROR(VLOOKUP($A41,'[1]Sheet1'!$A$1379:$K$1553,4,FALSE),0)</f>
        <v>7</v>
      </c>
      <c r="G41" s="184">
        <f t="shared" si="8"/>
        <v>0.0005966587112171838</v>
      </c>
      <c r="H41" s="51">
        <f>_xlfn.IFERROR(VLOOKUP($A41,'[1]Sheet1'!$A$1379:$K$1553,5,FALSE),0)</f>
        <v>0</v>
      </c>
      <c r="I41" s="185">
        <f t="shared" si="9"/>
        <v>0</v>
      </c>
      <c r="J41" s="52">
        <f t="shared" si="5"/>
        <v>39</v>
      </c>
      <c r="K41" s="295">
        <f t="shared" si="10"/>
        <v>0.00032478888722330487</v>
      </c>
      <c r="L41" s="291"/>
    </row>
    <row r="42" spans="1:12" ht="15">
      <c r="A42" s="48" t="s">
        <v>215</v>
      </c>
      <c r="B42" s="49">
        <f>_xlfn.IFERROR(VLOOKUP($A42,'[1]Sheet1'!$A$1379:$K$1553,2,FALSE),0)</f>
        <v>29</v>
      </c>
      <c r="C42" s="184">
        <f t="shared" si="6"/>
        <v>0.0005599536590075304</v>
      </c>
      <c r="D42" s="51">
        <f>_xlfn.IFERROR(VLOOKUP($A42,'[1]Sheet1'!$A$1379:$K$1553,3,FALSE),0)</f>
        <v>64</v>
      </c>
      <c r="E42" s="184">
        <f t="shared" si="7"/>
        <v>0.0011327634117418008</v>
      </c>
      <c r="F42" s="51">
        <f>_xlfn.IFERROR(VLOOKUP($A42,'[1]Sheet1'!$A$1379:$K$1553,4,FALSE),0)</f>
        <v>12</v>
      </c>
      <c r="G42" s="184">
        <f t="shared" si="8"/>
        <v>0.0010228435049437436</v>
      </c>
      <c r="H42" s="51">
        <f>_xlfn.IFERROR(VLOOKUP($A42,'[1]Sheet1'!$A$1379:$K$1553,5,FALSE),0)</f>
        <v>1</v>
      </c>
      <c r="I42" s="185">
        <f t="shared" si="9"/>
        <v>0.017543859649122806</v>
      </c>
      <c r="J42" s="52">
        <f t="shared" si="5"/>
        <v>106</v>
      </c>
      <c r="K42" s="295">
        <f t="shared" si="10"/>
        <v>0.0008827595396325721</v>
      </c>
      <c r="L42" s="291"/>
    </row>
    <row r="43" spans="1:12" ht="15">
      <c r="A43" s="48" t="s">
        <v>216</v>
      </c>
      <c r="B43" s="49">
        <f>_xlfn.IFERROR(VLOOKUP($A43,'[1]Sheet1'!$A$1379:$K$1553,2,FALSE),0)</f>
        <v>48</v>
      </c>
      <c r="C43" s="184">
        <f t="shared" si="6"/>
        <v>0.0009268198493917744</v>
      </c>
      <c r="D43" s="51">
        <f>_xlfn.IFERROR(VLOOKUP($A43,'[1]Sheet1'!$A$1379:$K$1553,3,FALSE),0)</f>
        <v>83</v>
      </c>
      <c r="E43" s="184">
        <f t="shared" si="7"/>
        <v>0.0014690525496026479</v>
      </c>
      <c r="F43" s="51">
        <f>_xlfn.IFERROR(VLOOKUP($A43,'[1]Sheet1'!$A$1379:$K$1553,4,FALSE),0)</f>
        <v>17</v>
      </c>
      <c r="G43" s="184">
        <f t="shared" si="8"/>
        <v>0.0014490282986703035</v>
      </c>
      <c r="H43" s="51">
        <f>_xlfn.IFERROR(VLOOKUP($A43,'[1]Sheet1'!$A$1379:$K$1553,5,FALSE),0)</f>
        <v>0</v>
      </c>
      <c r="I43" s="185">
        <f t="shared" si="9"/>
        <v>0</v>
      </c>
      <c r="J43" s="52">
        <f t="shared" si="5"/>
        <v>148</v>
      </c>
      <c r="K43" s="295">
        <f t="shared" si="10"/>
        <v>0.001232532187411516</v>
      </c>
      <c r="L43" s="291"/>
    </row>
    <row r="44" spans="1:12" ht="15">
      <c r="A44" s="48" t="s">
        <v>47</v>
      </c>
      <c r="B44" s="49">
        <f>_xlfn.IFERROR(VLOOKUP($A44,'[1]Sheet1'!$A$1379:$K$1553,2,FALSE),0)</f>
        <v>319</v>
      </c>
      <c r="C44" s="184">
        <f t="shared" si="6"/>
        <v>0.006159490249082834</v>
      </c>
      <c r="D44" s="51">
        <f>_xlfn.IFERROR(VLOOKUP($A44,'[1]Sheet1'!$A$1379:$K$1553,3,FALSE),0)</f>
        <v>502</v>
      </c>
      <c r="E44" s="184">
        <f t="shared" si="7"/>
        <v>0.00888511301084975</v>
      </c>
      <c r="F44" s="51">
        <f>_xlfn.IFERROR(VLOOKUP($A44,'[1]Sheet1'!$A$1379:$K$1553,4,FALSE),0)</f>
        <v>110</v>
      </c>
      <c r="G44" s="184">
        <f t="shared" si="8"/>
        <v>0.009376065461984317</v>
      </c>
      <c r="H44" s="51">
        <f>_xlfn.IFERROR(VLOOKUP($A44,'[1]Sheet1'!$A$1379:$K$1553,5,FALSE),0)</f>
        <v>0</v>
      </c>
      <c r="I44" s="185">
        <f t="shared" si="9"/>
        <v>0</v>
      </c>
      <c r="J44" s="52">
        <f t="shared" si="5"/>
        <v>931</v>
      </c>
      <c r="K44" s="295">
        <f t="shared" si="10"/>
        <v>0.007753293692433252</v>
      </c>
      <c r="L44" s="291"/>
    </row>
    <row r="45" spans="1:12" ht="15">
      <c r="A45" s="48" t="s">
        <v>48</v>
      </c>
      <c r="B45" s="49">
        <f>_xlfn.IFERROR(VLOOKUP($A45,'[1]Sheet1'!$A$1379:$K$1553,2,FALSE),0)</f>
        <v>33</v>
      </c>
      <c r="C45" s="184">
        <f t="shared" si="6"/>
        <v>0.000637188646456845</v>
      </c>
      <c r="D45" s="51">
        <f>_xlfn.IFERROR(VLOOKUP($A45,'[1]Sheet1'!$A$1379:$K$1553,3,FALSE),0)</f>
        <v>59</v>
      </c>
      <c r="E45" s="184">
        <f t="shared" si="7"/>
        <v>0.0010442662701994725</v>
      </c>
      <c r="F45" s="51">
        <f>_xlfn.IFERROR(VLOOKUP($A45,'[1]Sheet1'!$A$1379:$K$1553,4,FALSE),0)</f>
        <v>16</v>
      </c>
      <c r="G45" s="184">
        <f t="shared" si="8"/>
        <v>0.0013637913399249914</v>
      </c>
      <c r="H45" s="51">
        <f>_xlfn.IFERROR(VLOOKUP($A45,'[1]Sheet1'!$A$1379:$K$1553,5,FALSE),0)</f>
        <v>0</v>
      </c>
      <c r="I45" s="185">
        <f t="shared" si="9"/>
        <v>0</v>
      </c>
      <c r="J45" s="52">
        <f t="shared" si="5"/>
        <v>108</v>
      </c>
      <c r="K45" s="295">
        <f t="shared" si="10"/>
        <v>0.000899415380002998</v>
      </c>
      <c r="L45" s="291"/>
    </row>
    <row r="46" spans="1:12" ht="15">
      <c r="A46" s="48" t="s">
        <v>49</v>
      </c>
      <c r="B46" s="49">
        <f>_xlfn.IFERROR(VLOOKUP($A46,'[1]Sheet1'!$A$1379:$K$1553,2,FALSE),0)</f>
        <v>6</v>
      </c>
      <c r="C46" s="184">
        <f t="shared" si="6"/>
        <v>0.0001158524811739718</v>
      </c>
      <c r="D46" s="51">
        <f>_xlfn.IFERROR(VLOOKUP($A46,'[1]Sheet1'!$A$1379:$K$1553,3,FALSE),0)</f>
        <v>13</v>
      </c>
      <c r="E46" s="184">
        <f t="shared" si="7"/>
        <v>0.00023009256801005326</v>
      </c>
      <c r="F46" s="51">
        <f>_xlfn.IFERROR(VLOOKUP($A46,'[1]Sheet1'!$A$1379:$K$1553,4,FALSE),0)</f>
        <v>1</v>
      </c>
      <c r="G46" s="184">
        <f t="shared" si="8"/>
        <v>8.523695874531196E-05</v>
      </c>
      <c r="H46" s="51">
        <f>_xlfn.IFERROR(VLOOKUP($A46,'[1]Sheet1'!$A$1379:$K$1553,5,FALSE),0)</f>
        <v>0</v>
      </c>
      <c r="I46" s="185">
        <f t="shared" si="9"/>
        <v>0</v>
      </c>
      <c r="J46" s="52">
        <f t="shared" si="5"/>
        <v>20</v>
      </c>
      <c r="K46" s="295">
        <f t="shared" si="10"/>
        <v>0.0001665584037042589</v>
      </c>
      <c r="L46" s="291"/>
    </row>
    <row r="47" spans="1:11" ht="15">
      <c r="A47" s="48" t="s">
        <v>217</v>
      </c>
      <c r="B47" s="49">
        <f>_xlfn.IFERROR(VLOOKUP($A47,'[1]Sheet1'!$A$1379:$K$1553,2,FALSE),0)</f>
        <v>0</v>
      </c>
      <c r="C47" s="184">
        <f t="shared" si="6"/>
        <v>0</v>
      </c>
      <c r="D47" s="51">
        <f>_xlfn.IFERROR(VLOOKUP($A47,'[1]Sheet1'!$A$1379:$K$1553,3,FALSE),0)</f>
        <v>0</v>
      </c>
      <c r="E47" s="184">
        <f t="shared" si="7"/>
        <v>0</v>
      </c>
      <c r="F47" s="51">
        <f>_xlfn.IFERROR(VLOOKUP($A47,'[1]Sheet1'!$A$1379:$K$1553,4,FALSE),0)</f>
        <v>0</v>
      </c>
      <c r="G47" s="184">
        <f t="shared" si="8"/>
        <v>0</v>
      </c>
      <c r="H47" s="51">
        <f>_xlfn.IFERROR(VLOOKUP($A47,'[1]Sheet1'!$A$1379:$K$1553,5,FALSE),0)</f>
        <v>0</v>
      </c>
      <c r="I47" s="185">
        <f t="shared" si="9"/>
        <v>0</v>
      </c>
      <c r="J47" s="52">
        <f t="shared" si="5"/>
        <v>0</v>
      </c>
      <c r="K47" s="295">
        <f t="shared" si="10"/>
        <v>0</v>
      </c>
    </row>
    <row r="48" spans="1:11" ht="15">
      <c r="A48" s="48" t="s">
        <v>218</v>
      </c>
      <c r="B48" s="49">
        <f>_xlfn.IFERROR(VLOOKUP($A48,'[1]Sheet1'!$A$1379:$K$1553,2,FALSE),0)</f>
        <v>0</v>
      </c>
      <c r="C48" s="184">
        <f t="shared" si="6"/>
        <v>0</v>
      </c>
      <c r="D48" s="51">
        <f>_xlfn.IFERROR(VLOOKUP($A48,'[1]Sheet1'!$A$1379:$K$1553,3,FALSE),0)</f>
        <v>0</v>
      </c>
      <c r="E48" s="184">
        <f t="shared" si="7"/>
        <v>0</v>
      </c>
      <c r="F48" s="51">
        <f>_xlfn.IFERROR(VLOOKUP($A48,'[1]Sheet1'!$A$1379:$K$1553,4,FALSE),0)</f>
        <v>0</v>
      </c>
      <c r="G48" s="184">
        <f t="shared" si="8"/>
        <v>0</v>
      </c>
      <c r="H48" s="51">
        <f>_xlfn.IFERROR(VLOOKUP($A48,'[1]Sheet1'!$A$1379:$K$1553,5,FALSE),0)</f>
        <v>0</v>
      </c>
      <c r="I48" s="185">
        <f t="shared" si="9"/>
        <v>0</v>
      </c>
      <c r="J48" s="52">
        <f t="shared" si="5"/>
        <v>0</v>
      </c>
      <c r="K48" s="295">
        <f t="shared" si="10"/>
        <v>0</v>
      </c>
    </row>
    <row r="49" spans="1:12" ht="15">
      <c r="A49" s="48" t="s">
        <v>50</v>
      </c>
      <c r="B49" s="49">
        <f>_xlfn.IFERROR(VLOOKUP($A49,'[1]Sheet1'!$A$1379:$K$1553,2,FALSE),0)</f>
        <v>52</v>
      </c>
      <c r="C49" s="184">
        <f t="shared" si="6"/>
        <v>0.001004054836841089</v>
      </c>
      <c r="D49" s="51">
        <f>_xlfn.IFERROR(VLOOKUP($A49,'[1]Sheet1'!$A$1379:$K$1553,3,FALSE),0)</f>
        <v>40</v>
      </c>
      <c r="E49" s="184">
        <f t="shared" si="7"/>
        <v>0.0007079771323386255</v>
      </c>
      <c r="F49" s="51">
        <f>_xlfn.IFERROR(VLOOKUP($A49,'[1]Sheet1'!$A$1379:$K$1553,4,FALSE),0)</f>
        <v>4</v>
      </c>
      <c r="G49" s="184">
        <f t="shared" si="8"/>
        <v>0.00034094783498124785</v>
      </c>
      <c r="H49" s="51">
        <f>_xlfn.IFERROR(VLOOKUP($A49,'[1]Sheet1'!$A$1379:$K$1553,5,FALSE),0)</f>
        <v>0</v>
      </c>
      <c r="I49" s="185">
        <f t="shared" si="9"/>
        <v>0</v>
      </c>
      <c r="J49" s="52">
        <f t="shared" si="5"/>
        <v>96</v>
      </c>
      <c r="K49" s="295">
        <f t="shared" si="10"/>
        <v>0.0007994803377804427</v>
      </c>
      <c r="L49" s="291"/>
    </row>
    <row r="50" spans="1:12" ht="15">
      <c r="A50" s="48" t="s">
        <v>51</v>
      </c>
      <c r="B50" s="49">
        <f>_xlfn.IFERROR(VLOOKUP($A50,'[1]Sheet1'!$A$1379:$K$1553,2,FALSE),0)</f>
        <v>107</v>
      </c>
      <c r="C50" s="184">
        <f t="shared" si="6"/>
        <v>0.0020660359142691638</v>
      </c>
      <c r="D50" s="51">
        <f>_xlfn.IFERROR(VLOOKUP($A50,'[1]Sheet1'!$A$1379:$K$1553,3,FALSE),0)</f>
        <v>194</v>
      </c>
      <c r="E50" s="184">
        <f t="shared" si="7"/>
        <v>0.0034336890918423334</v>
      </c>
      <c r="F50" s="51">
        <f>_xlfn.IFERROR(VLOOKUP($A50,'[1]Sheet1'!$A$1379:$K$1553,4,FALSE),0)</f>
        <v>30</v>
      </c>
      <c r="G50" s="184">
        <f t="shared" si="8"/>
        <v>0.002557108762359359</v>
      </c>
      <c r="H50" s="51">
        <f>_xlfn.IFERROR(VLOOKUP($A50,'[1]Sheet1'!$A$1379:$K$1553,5,FALSE),0)</f>
        <v>0</v>
      </c>
      <c r="I50" s="185">
        <f t="shared" si="9"/>
        <v>0</v>
      </c>
      <c r="J50" s="52">
        <f t="shared" si="5"/>
        <v>331</v>
      </c>
      <c r="K50" s="295">
        <f t="shared" si="10"/>
        <v>0.0027565415813054846</v>
      </c>
      <c r="L50" s="291"/>
    </row>
    <row r="51" spans="1:12" ht="15">
      <c r="A51" s="48" t="s">
        <v>52</v>
      </c>
      <c r="B51" s="49">
        <f>_xlfn.IFERROR(VLOOKUP($A51,'[1]Sheet1'!$A$1379:$K$1553,2,FALSE),0)</f>
        <v>32</v>
      </c>
      <c r="C51" s="184">
        <f t="shared" si="6"/>
        <v>0.0006178798995945163</v>
      </c>
      <c r="D51" s="51">
        <f>_xlfn.IFERROR(VLOOKUP($A51,'[1]Sheet1'!$A$1379:$K$1553,3,FALSE),0)</f>
        <v>33</v>
      </c>
      <c r="E51" s="184">
        <f t="shared" si="7"/>
        <v>0.000584081134179366</v>
      </c>
      <c r="F51" s="51">
        <f>_xlfn.IFERROR(VLOOKUP($A51,'[1]Sheet1'!$A$1379:$K$1553,4,FALSE),0)</f>
        <v>9</v>
      </c>
      <c r="G51" s="184">
        <f t="shared" si="8"/>
        <v>0.0007671326287078077</v>
      </c>
      <c r="H51" s="51">
        <f>_xlfn.IFERROR(VLOOKUP($A51,'[1]Sheet1'!$A$1379:$K$1553,5,FALSE),0)</f>
        <v>1</v>
      </c>
      <c r="I51" s="185">
        <f t="shared" si="9"/>
        <v>0.017543859649122806</v>
      </c>
      <c r="J51" s="52">
        <f t="shared" si="5"/>
        <v>75</v>
      </c>
      <c r="K51" s="295">
        <f t="shared" si="10"/>
        <v>0.0006245940138909709</v>
      </c>
      <c r="L51" s="291"/>
    </row>
    <row r="52" spans="1:12" ht="15">
      <c r="A52" s="48" t="s">
        <v>53</v>
      </c>
      <c r="B52" s="49">
        <f>_xlfn.IFERROR(VLOOKUP($A52,'[1]Sheet1'!$A$1379:$K$1553,2,FALSE),0)</f>
        <v>12</v>
      </c>
      <c r="C52" s="184">
        <f t="shared" si="6"/>
        <v>0.0002317049623479436</v>
      </c>
      <c r="D52" s="51">
        <f>_xlfn.IFERROR(VLOOKUP($A52,'[1]Sheet1'!$A$1379:$K$1553,3,FALSE),0)</f>
        <v>8</v>
      </c>
      <c r="E52" s="184">
        <f t="shared" si="7"/>
        <v>0.0001415954264677251</v>
      </c>
      <c r="F52" s="51">
        <f>_xlfn.IFERROR(VLOOKUP($A52,'[1]Sheet1'!$A$1379:$K$1553,4,FALSE),0)</f>
        <v>3</v>
      </c>
      <c r="G52" s="184">
        <f t="shared" si="8"/>
        <v>0.0002557108762359359</v>
      </c>
      <c r="H52" s="51">
        <f>_xlfn.IFERROR(VLOOKUP($A52,'[1]Sheet1'!$A$1379:$K$1553,5,FALSE),0)</f>
        <v>0</v>
      </c>
      <c r="I52" s="185">
        <f t="shared" si="9"/>
        <v>0</v>
      </c>
      <c r="J52" s="52">
        <f t="shared" si="5"/>
        <v>23</v>
      </c>
      <c r="K52" s="295">
        <f t="shared" si="10"/>
        <v>0.00019154216425989773</v>
      </c>
      <c r="L52" s="291"/>
    </row>
    <row r="53" spans="1:12" ht="15">
      <c r="A53" s="48" t="s">
        <v>54</v>
      </c>
      <c r="B53" s="49">
        <f>_xlfn.IFERROR(VLOOKUP($A53,'[1]Sheet1'!$A$1379:$K$1553,2,FALSE),0)</f>
        <v>128</v>
      </c>
      <c r="C53" s="184">
        <f t="shared" si="6"/>
        <v>0.002471519598378065</v>
      </c>
      <c r="D53" s="51">
        <f>_xlfn.IFERROR(VLOOKUP($A53,'[1]Sheet1'!$A$1379:$K$1553,3,FALSE),0)</f>
        <v>135</v>
      </c>
      <c r="E53" s="184">
        <f t="shared" si="7"/>
        <v>0.002389422821642861</v>
      </c>
      <c r="F53" s="51">
        <f>_xlfn.IFERROR(VLOOKUP($A53,'[1]Sheet1'!$A$1379:$K$1553,4,FALSE),0)</f>
        <v>40</v>
      </c>
      <c r="G53" s="184">
        <f t="shared" si="8"/>
        <v>0.0034094783498124785</v>
      </c>
      <c r="H53" s="51">
        <f>_xlfn.IFERROR(VLOOKUP($A53,'[1]Sheet1'!$A$1379:$K$1553,5,FALSE),0)</f>
        <v>0</v>
      </c>
      <c r="I53" s="185">
        <f t="shared" si="9"/>
        <v>0</v>
      </c>
      <c r="J53" s="52">
        <f t="shared" si="5"/>
        <v>303</v>
      </c>
      <c r="K53" s="295">
        <f t="shared" si="10"/>
        <v>0.0025233598161195224</v>
      </c>
      <c r="L53" s="291"/>
    </row>
    <row r="54" spans="1:12" ht="15">
      <c r="A54" s="48" t="s">
        <v>55</v>
      </c>
      <c r="B54" s="49">
        <f>_xlfn.IFERROR(VLOOKUP($A54,'[1]Sheet1'!$A$1379:$K$1553,2,FALSE),0)</f>
        <v>13</v>
      </c>
      <c r="C54" s="184">
        <f t="shared" si="6"/>
        <v>0.00025101370921027223</v>
      </c>
      <c r="D54" s="51">
        <f>_xlfn.IFERROR(VLOOKUP($A54,'[1]Sheet1'!$A$1379:$K$1553,3,FALSE),0)</f>
        <v>12</v>
      </c>
      <c r="E54" s="184">
        <f t="shared" si="7"/>
        <v>0.00021239313970158763</v>
      </c>
      <c r="F54" s="51">
        <f>_xlfn.IFERROR(VLOOKUP($A54,'[1]Sheet1'!$A$1379:$K$1553,4,FALSE),0)</f>
        <v>7</v>
      </c>
      <c r="G54" s="184">
        <f t="shared" si="8"/>
        <v>0.0005966587112171838</v>
      </c>
      <c r="H54" s="51">
        <f>_xlfn.IFERROR(VLOOKUP($A54,'[1]Sheet1'!$A$1379:$K$1553,5,FALSE),0)</f>
        <v>0</v>
      </c>
      <c r="I54" s="185">
        <f t="shared" si="9"/>
        <v>0</v>
      </c>
      <c r="J54" s="52">
        <f t="shared" si="5"/>
        <v>32</v>
      </c>
      <c r="K54" s="295">
        <f t="shared" si="10"/>
        <v>0.0002664934459268142</v>
      </c>
      <c r="L54" s="291"/>
    </row>
    <row r="55" spans="1:12" ht="15">
      <c r="A55" s="48" t="s">
        <v>56</v>
      </c>
      <c r="B55" s="49">
        <f>_xlfn.IFERROR(VLOOKUP($A55,'[1]Sheet1'!$A$1379:$K$1553,2,FALSE),0)</f>
        <v>315</v>
      </c>
      <c r="C55" s="184">
        <f t="shared" si="6"/>
        <v>0.00608225526163352</v>
      </c>
      <c r="D55" s="51">
        <f>_xlfn.IFERROR(VLOOKUP($A55,'[1]Sheet1'!$A$1379:$K$1553,3,FALSE),0)</f>
        <v>580</v>
      </c>
      <c r="E55" s="184">
        <f t="shared" si="7"/>
        <v>0.010265668418910068</v>
      </c>
      <c r="F55" s="51">
        <f>_xlfn.IFERROR(VLOOKUP($A55,'[1]Sheet1'!$A$1379:$K$1553,4,FALSE),0)</f>
        <v>181</v>
      </c>
      <c r="G55" s="184">
        <f t="shared" si="8"/>
        <v>0.015427889532901466</v>
      </c>
      <c r="H55" s="51">
        <f>_xlfn.IFERROR(VLOOKUP($A55,'[1]Sheet1'!$A$1379:$K$1553,5,FALSE),0)</f>
        <v>5</v>
      </c>
      <c r="I55" s="185">
        <f t="shared" si="9"/>
        <v>0.08771929824561403</v>
      </c>
      <c r="J55" s="52">
        <f t="shared" si="5"/>
        <v>1081</v>
      </c>
      <c r="K55" s="295">
        <f t="shared" si="10"/>
        <v>0.009002481720215193</v>
      </c>
      <c r="L55" s="291"/>
    </row>
    <row r="56" spans="1:12" ht="15">
      <c r="A56" s="48" t="s">
        <v>219</v>
      </c>
      <c r="B56" s="49">
        <f>_xlfn.IFERROR(VLOOKUP($A56,'[1]Sheet1'!$A$1379:$K$1553,2,FALSE),0)</f>
        <v>90</v>
      </c>
      <c r="C56" s="184">
        <f t="shared" si="6"/>
        <v>0.0017377872176095772</v>
      </c>
      <c r="D56" s="51">
        <f>_xlfn.IFERROR(VLOOKUP($A56,'[1]Sheet1'!$A$1379:$K$1553,3,FALSE),0)</f>
        <v>123</v>
      </c>
      <c r="E56" s="184">
        <f t="shared" si="7"/>
        <v>0.0021770296819412734</v>
      </c>
      <c r="F56" s="51">
        <f>_xlfn.IFERROR(VLOOKUP($A56,'[1]Sheet1'!$A$1379:$K$1553,4,FALSE),0)</f>
        <v>52</v>
      </c>
      <c r="G56" s="184">
        <f t="shared" si="8"/>
        <v>0.004432321854756222</v>
      </c>
      <c r="H56" s="51">
        <f>_xlfn.IFERROR(VLOOKUP($A56,'[1]Sheet1'!$A$1379:$K$1553,5,FALSE),0)</f>
        <v>0</v>
      </c>
      <c r="I56" s="185">
        <f t="shared" si="9"/>
        <v>0</v>
      </c>
      <c r="J56" s="52">
        <f t="shared" si="5"/>
        <v>265</v>
      </c>
      <c r="K56" s="295">
        <f t="shared" si="10"/>
        <v>0.0022068988490814303</v>
      </c>
      <c r="L56" s="291"/>
    </row>
    <row r="57" spans="1:12" ht="15">
      <c r="A57" s="48" t="s">
        <v>220</v>
      </c>
      <c r="B57" s="49">
        <f>_xlfn.IFERROR(VLOOKUP($A57,'[1]Sheet1'!$A$1379:$K$1553,2,FALSE),0)</f>
        <v>36</v>
      </c>
      <c r="C57" s="184">
        <f t="shared" si="6"/>
        <v>0.0006951148870438309</v>
      </c>
      <c r="D57" s="51">
        <f>_xlfn.IFERROR(VLOOKUP($A57,'[1]Sheet1'!$A$1379:$K$1553,3,FALSE),0)</f>
        <v>55</v>
      </c>
      <c r="E57" s="184">
        <f t="shared" si="7"/>
        <v>0.00097346855696561</v>
      </c>
      <c r="F57" s="51">
        <f>_xlfn.IFERROR(VLOOKUP($A57,'[1]Sheet1'!$A$1379:$K$1553,4,FALSE),0)</f>
        <v>23</v>
      </c>
      <c r="G57" s="184">
        <f t="shared" si="8"/>
        <v>0.0019604500511421754</v>
      </c>
      <c r="H57" s="51">
        <f>_xlfn.IFERROR(VLOOKUP($A57,'[1]Sheet1'!$A$1379:$K$1553,5,FALSE),0)</f>
        <v>0</v>
      </c>
      <c r="I57" s="185">
        <f t="shared" si="9"/>
        <v>0</v>
      </c>
      <c r="J57" s="52">
        <f t="shared" si="5"/>
        <v>114</v>
      </c>
      <c r="K57" s="295">
        <f t="shared" si="10"/>
        <v>0.0009493829011142757</v>
      </c>
      <c r="L57" s="291"/>
    </row>
    <row r="58" spans="1:12" ht="15">
      <c r="A58" s="48" t="s">
        <v>221</v>
      </c>
      <c r="B58" s="49">
        <f>_xlfn.IFERROR(VLOOKUP($A58,'[1]Sheet1'!$A$1379:$K$1553,2,FALSE),0)</f>
        <v>1234</v>
      </c>
      <c r="C58" s="184">
        <f t="shared" si="6"/>
        <v>0.023826993628113535</v>
      </c>
      <c r="D58" s="51">
        <f>_xlfn.IFERROR(VLOOKUP($A58,'[1]Sheet1'!$A$1379:$K$1553,3,FALSE),0)</f>
        <v>2183</v>
      </c>
      <c r="E58" s="184">
        <f t="shared" si="7"/>
        <v>0.038637851997380485</v>
      </c>
      <c r="F58" s="51">
        <f>_xlfn.IFERROR(VLOOKUP($A58,'[1]Sheet1'!$A$1379:$K$1553,4,FALSE),0)</f>
        <v>587</v>
      </c>
      <c r="G58" s="184">
        <f t="shared" si="8"/>
        <v>0.05003409478349812</v>
      </c>
      <c r="H58" s="51">
        <f>_xlfn.IFERROR(VLOOKUP($A58,'[1]Sheet1'!$A$1379:$K$1553,5,FALSE),0)</f>
        <v>4</v>
      </c>
      <c r="I58" s="185">
        <f t="shared" si="9"/>
        <v>0.07017543859649122</v>
      </c>
      <c r="J58" s="52">
        <f t="shared" si="5"/>
        <v>4008</v>
      </c>
      <c r="K58" s="295">
        <f t="shared" si="10"/>
        <v>0.033378304102333486</v>
      </c>
      <c r="L58" s="291"/>
    </row>
    <row r="59" spans="1:12" ht="15">
      <c r="A59" s="48" t="s">
        <v>222</v>
      </c>
      <c r="B59" s="49">
        <f>_xlfn.IFERROR(VLOOKUP($A59,'[1]Sheet1'!$A$1379:$K$1553,2,FALSE),0)</f>
        <v>138</v>
      </c>
      <c r="C59" s="184">
        <f t="shared" si="6"/>
        <v>0.0026646070670013518</v>
      </c>
      <c r="D59" s="51">
        <f>_xlfn.IFERROR(VLOOKUP($A59,'[1]Sheet1'!$A$1379:$K$1553,3,FALSE),0)</f>
        <v>250</v>
      </c>
      <c r="E59" s="184">
        <f t="shared" si="7"/>
        <v>0.0044248570771164095</v>
      </c>
      <c r="F59" s="51">
        <f>_xlfn.IFERROR(VLOOKUP($A59,'[1]Sheet1'!$A$1379:$K$1553,4,FALSE),0)</f>
        <v>57</v>
      </c>
      <c r="G59" s="184">
        <f t="shared" si="8"/>
        <v>0.0048585066484827825</v>
      </c>
      <c r="H59" s="51">
        <f>_xlfn.IFERROR(VLOOKUP($A59,'[1]Sheet1'!$A$1379:$K$1553,5,FALSE),0)</f>
        <v>0</v>
      </c>
      <c r="I59" s="185">
        <f t="shared" si="9"/>
        <v>0</v>
      </c>
      <c r="J59" s="52">
        <f t="shared" si="5"/>
        <v>445</v>
      </c>
      <c r="K59" s="295">
        <f t="shared" si="10"/>
        <v>0.0037059244824197606</v>
      </c>
      <c r="L59" s="291"/>
    </row>
    <row r="60" spans="1:12" ht="15">
      <c r="A60" s="48" t="s">
        <v>223</v>
      </c>
      <c r="B60" s="49">
        <f>_xlfn.IFERROR(VLOOKUP($A60,'[1]Sheet1'!$A$1379:$K$1553,2,FALSE),0)</f>
        <v>26</v>
      </c>
      <c r="C60" s="184">
        <f t="shared" si="6"/>
        <v>0.0005020274184205445</v>
      </c>
      <c r="D60" s="51">
        <f>_xlfn.IFERROR(VLOOKUP($A60,'[1]Sheet1'!$A$1379:$K$1553,3,FALSE),0)</f>
        <v>65</v>
      </c>
      <c r="E60" s="184">
        <f t="shared" si="7"/>
        <v>0.0011504628400502664</v>
      </c>
      <c r="F60" s="51">
        <f>_xlfn.IFERROR(VLOOKUP($A60,'[1]Sheet1'!$A$1379:$K$1553,4,FALSE),0)</f>
        <v>29</v>
      </c>
      <c r="G60" s="184">
        <f t="shared" si="8"/>
        <v>0.002471871803614047</v>
      </c>
      <c r="H60" s="51">
        <f>_xlfn.IFERROR(VLOOKUP($A60,'[1]Sheet1'!$A$1379:$K$1553,5,FALSE),0)</f>
        <v>0</v>
      </c>
      <c r="I60" s="185">
        <f t="shared" si="9"/>
        <v>0</v>
      </c>
      <c r="J60" s="52">
        <f t="shared" si="5"/>
        <v>120</v>
      </c>
      <c r="K60" s="295">
        <f t="shared" si="10"/>
        <v>0.0009993504222255533</v>
      </c>
      <c r="L60" s="291"/>
    </row>
    <row r="61" spans="1:12" ht="15">
      <c r="A61" s="48" t="s">
        <v>224</v>
      </c>
      <c r="B61" s="49">
        <f>_xlfn.IFERROR(VLOOKUP($A61,'[1]Sheet1'!$A$1379:$K$1553,2,FALSE),0)</f>
        <v>55</v>
      </c>
      <c r="C61" s="184">
        <f t="shared" si="6"/>
        <v>0.0010619810774280748</v>
      </c>
      <c r="D61" s="51">
        <f>_xlfn.IFERROR(VLOOKUP($A61,'[1]Sheet1'!$A$1379:$K$1553,3,FALSE),0)</f>
        <v>68</v>
      </c>
      <c r="E61" s="184">
        <f t="shared" si="7"/>
        <v>0.0012035611249756632</v>
      </c>
      <c r="F61" s="51">
        <f>_xlfn.IFERROR(VLOOKUP($A61,'[1]Sheet1'!$A$1379:$K$1553,4,FALSE),0)</f>
        <v>19</v>
      </c>
      <c r="G61" s="184">
        <f t="shared" si="8"/>
        <v>0.0016195022161609274</v>
      </c>
      <c r="H61" s="51">
        <f>_xlfn.IFERROR(VLOOKUP($A61,'[1]Sheet1'!$A$1379:$K$1553,5,FALSE),0)</f>
        <v>0</v>
      </c>
      <c r="I61" s="185">
        <f t="shared" si="9"/>
        <v>0</v>
      </c>
      <c r="J61" s="52">
        <f t="shared" si="5"/>
        <v>142</v>
      </c>
      <c r="K61" s="295">
        <f t="shared" si="10"/>
        <v>0.0011825646663002382</v>
      </c>
      <c r="L61" s="291"/>
    </row>
    <row r="62" spans="1:12" ht="15">
      <c r="A62" s="48" t="s">
        <v>225</v>
      </c>
      <c r="B62" s="49">
        <f>_xlfn.IFERROR(VLOOKUP($A62,'[1]Sheet1'!$A$1379:$K$1553,2,FALSE),0)</f>
        <v>9</v>
      </c>
      <c r="C62" s="184">
        <f t="shared" si="6"/>
        <v>0.00017377872176095772</v>
      </c>
      <c r="D62" s="51">
        <f>_xlfn.IFERROR(VLOOKUP($A62,'[1]Sheet1'!$A$1379:$K$1553,3,FALSE),0)</f>
        <v>28</v>
      </c>
      <c r="E62" s="184">
        <f t="shared" si="7"/>
        <v>0.0004955839926370378</v>
      </c>
      <c r="F62" s="51">
        <f>_xlfn.IFERROR(VLOOKUP($A62,'[1]Sheet1'!$A$1379:$K$1553,4,FALSE),0)</f>
        <v>9</v>
      </c>
      <c r="G62" s="184">
        <f t="shared" si="8"/>
        <v>0.0007671326287078077</v>
      </c>
      <c r="H62" s="51">
        <f>_xlfn.IFERROR(VLOOKUP($A62,'[1]Sheet1'!$A$1379:$K$1553,5,FALSE),0)</f>
        <v>0</v>
      </c>
      <c r="I62" s="185">
        <f t="shared" si="9"/>
        <v>0</v>
      </c>
      <c r="J62" s="52">
        <f t="shared" si="5"/>
        <v>46</v>
      </c>
      <c r="K62" s="295">
        <f t="shared" si="10"/>
        <v>0.00038308432851979547</v>
      </c>
      <c r="L62" s="291"/>
    </row>
    <row r="63" spans="1:12" ht="15">
      <c r="A63" s="48" t="s">
        <v>226</v>
      </c>
      <c r="B63" s="49">
        <f>_xlfn.IFERROR(VLOOKUP($A63,'[1]Sheet1'!$A$1379:$K$1553,2,FALSE),0)</f>
        <v>10</v>
      </c>
      <c r="C63" s="184">
        <f t="shared" si="6"/>
        <v>0.00019308746862328635</v>
      </c>
      <c r="D63" s="51">
        <f>_xlfn.IFERROR(VLOOKUP($A63,'[1]Sheet1'!$A$1379:$K$1553,3,FALSE),0)</f>
        <v>17</v>
      </c>
      <c r="E63" s="184">
        <f t="shared" si="7"/>
        <v>0.0003008902812439158</v>
      </c>
      <c r="F63" s="51">
        <f>_xlfn.IFERROR(VLOOKUP($A63,'[1]Sheet1'!$A$1379:$K$1553,4,FALSE),0)</f>
        <v>5</v>
      </c>
      <c r="G63" s="184">
        <f t="shared" si="8"/>
        <v>0.0004261847937265598</v>
      </c>
      <c r="H63" s="51">
        <f>_xlfn.IFERROR(VLOOKUP($A63,'[1]Sheet1'!$A$1379:$K$1553,5,FALSE),0)</f>
        <v>0</v>
      </c>
      <c r="I63" s="185">
        <f t="shared" si="9"/>
        <v>0</v>
      </c>
      <c r="J63" s="52">
        <f t="shared" si="5"/>
        <v>32</v>
      </c>
      <c r="K63" s="295">
        <f t="shared" si="10"/>
        <v>0.0002664934459268142</v>
      </c>
      <c r="L63" s="291"/>
    </row>
    <row r="64" spans="1:12" ht="15">
      <c r="A64" s="48" t="s">
        <v>227</v>
      </c>
      <c r="B64" s="49">
        <f>_xlfn.IFERROR(VLOOKUP($A64,'[1]Sheet1'!$A$1379:$K$1553,2,FALSE),0)</f>
        <v>46</v>
      </c>
      <c r="C64" s="184">
        <f t="shared" si="6"/>
        <v>0.0008882023556671172</v>
      </c>
      <c r="D64" s="51">
        <f>_xlfn.IFERROR(VLOOKUP($A64,'[1]Sheet1'!$A$1379:$K$1553,3,FALSE),0)</f>
        <v>74</v>
      </c>
      <c r="E64" s="184">
        <f t="shared" si="7"/>
        <v>0.0013097576948264572</v>
      </c>
      <c r="F64" s="51">
        <f>_xlfn.IFERROR(VLOOKUP($A64,'[1]Sheet1'!$A$1379:$K$1553,4,FALSE),0)</f>
        <v>12</v>
      </c>
      <c r="G64" s="184">
        <f t="shared" si="8"/>
        <v>0.0010228435049437436</v>
      </c>
      <c r="H64" s="51">
        <f>_xlfn.IFERROR(VLOOKUP($A64,'[1]Sheet1'!$A$1379:$K$1553,5,FALSE),0)</f>
        <v>0</v>
      </c>
      <c r="I64" s="185">
        <f t="shared" si="9"/>
        <v>0</v>
      </c>
      <c r="J64" s="52">
        <f t="shared" si="5"/>
        <v>132</v>
      </c>
      <c r="K64" s="295">
        <f t="shared" si="10"/>
        <v>0.0010992854644481086</v>
      </c>
      <c r="L64" s="291"/>
    </row>
    <row r="65" spans="1:12" ht="15">
      <c r="A65" s="48" t="s">
        <v>58</v>
      </c>
      <c r="B65" s="49">
        <f>_xlfn.IFERROR(VLOOKUP($A65,'[1]Sheet1'!$A$1379:$K$1553,2,FALSE),0)</f>
        <v>19</v>
      </c>
      <c r="C65" s="184">
        <f t="shared" si="6"/>
        <v>0.00036686619038424405</v>
      </c>
      <c r="D65" s="51">
        <f>_xlfn.IFERROR(VLOOKUP($A65,'[1]Sheet1'!$A$1379:$K$1553,3,FALSE),0)</f>
        <v>15</v>
      </c>
      <c r="E65" s="184">
        <f t="shared" si="7"/>
        <v>0.00026549142462698453</v>
      </c>
      <c r="F65" s="51">
        <f>_xlfn.IFERROR(VLOOKUP($A65,'[1]Sheet1'!$A$1379:$K$1553,4,FALSE),0)</f>
        <v>4</v>
      </c>
      <c r="G65" s="184">
        <f t="shared" si="8"/>
        <v>0.00034094783498124785</v>
      </c>
      <c r="H65" s="51">
        <f>_xlfn.IFERROR(VLOOKUP($A65,'[1]Sheet1'!$A$1379:$K$1553,5,FALSE),0)</f>
        <v>0</v>
      </c>
      <c r="I65" s="185">
        <f t="shared" si="9"/>
        <v>0</v>
      </c>
      <c r="J65" s="52">
        <f t="shared" si="5"/>
        <v>38</v>
      </c>
      <c r="K65" s="295">
        <f t="shared" si="10"/>
        <v>0.0003164609670380919</v>
      </c>
      <c r="L65" s="291"/>
    </row>
    <row r="66" spans="1:12" ht="15">
      <c r="A66" s="48" t="s">
        <v>59</v>
      </c>
      <c r="B66" s="49">
        <f>_xlfn.IFERROR(VLOOKUP($A66,'[1]Sheet1'!$A$1379:$K$1553,2,FALSE),0)</f>
        <v>107</v>
      </c>
      <c r="C66" s="184">
        <f t="shared" si="6"/>
        <v>0.0020660359142691638</v>
      </c>
      <c r="D66" s="51">
        <f>_xlfn.IFERROR(VLOOKUP($A66,'[1]Sheet1'!$A$1379:$K$1553,3,FALSE),0)</f>
        <v>106</v>
      </c>
      <c r="E66" s="184">
        <f t="shared" si="7"/>
        <v>0.0018761394006973574</v>
      </c>
      <c r="F66" s="51">
        <f>_xlfn.IFERROR(VLOOKUP($A66,'[1]Sheet1'!$A$1379:$K$1553,4,FALSE),0)</f>
        <v>43</v>
      </c>
      <c r="G66" s="184">
        <f t="shared" si="8"/>
        <v>0.0036651892260484145</v>
      </c>
      <c r="H66" s="51">
        <f>_xlfn.IFERROR(VLOOKUP($A66,'[1]Sheet1'!$A$1379:$K$1553,5,FALSE),0)</f>
        <v>0</v>
      </c>
      <c r="I66" s="185">
        <f t="shared" si="9"/>
        <v>0</v>
      </c>
      <c r="J66" s="52">
        <f aca="true" t="shared" si="11" ref="J66:J126">SUM(B66,D66,F66,H66)</f>
        <v>256</v>
      </c>
      <c r="K66" s="295">
        <f t="shared" si="10"/>
        <v>0.0021319475674145137</v>
      </c>
      <c r="L66" s="291"/>
    </row>
    <row r="67" spans="1:12" ht="15">
      <c r="A67" s="48" t="s">
        <v>60</v>
      </c>
      <c r="B67" s="49">
        <f>_xlfn.IFERROR(VLOOKUP($A67,'[1]Sheet1'!$A$1379:$K$1553,2,FALSE),0)</f>
        <v>389</v>
      </c>
      <c r="C67" s="184">
        <f t="shared" si="6"/>
        <v>0.007511102529445839</v>
      </c>
      <c r="D67" s="51">
        <f>_xlfn.IFERROR(VLOOKUP($A67,'[1]Sheet1'!$A$1379:$K$1553,3,FALSE),0)</f>
        <v>543</v>
      </c>
      <c r="E67" s="184">
        <f t="shared" si="7"/>
        <v>0.009610789571496841</v>
      </c>
      <c r="F67" s="51">
        <f>_xlfn.IFERROR(VLOOKUP($A67,'[1]Sheet1'!$A$1379:$K$1553,4,FALSE),0)</f>
        <v>162</v>
      </c>
      <c r="G67" s="184">
        <f t="shared" si="8"/>
        <v>0.013808387316740538</v>
      </c>
      <c r="H67" s="51">
        <f>_xlfn.IFERROR(VLOOKUP($A67,'[1]Sheet1'!$A$1379:$K$1553,5,FALSE),0)</f>
        <v>3</v>
      </c>
      <c r="I67" s="185">
        <f t="shared" si="9"/>
        <v>0.05263157894736842</v>
      </c>
      <c r="J67" s="52">
        <f t="shared" si="11"/>
        <v>1097</v>
      </c>
      <c r="K67" s="295">
        <f t="shared" si="10"/>
        <v>0.0091357284431786</v>
      </c>
      <c r="L67" s="291"/>
    </row>
    <row r="68" spans="1:12" ht="15">
      <c r="A68" s="48" t="s">
        <v>61</v>
      </c>
      <c r="B68" s="49">
        <f>_xlfn.IFERROR(VLOOKUP($A68,'[1]Sheet1'!$A$1379:$K$1553,2,FALSE),0)</f>
        <v>7</v>
      </c>
      <c r="C68" s="184">
        <f t="shared" si="6"/>
        <v>0.00013516122803630044</v>
      </c>
      <c r="D68" s="51">
        <f>_xlfn.IFERROR(VLOOKUP($A68,'[1]Sheet1'!$A$1379:$K$1553,3,FALSE),0)</f>
        <v>11</v>
      </c>
      <c r="E68" s="184">
        <f t="shared" si="7"/>
        <v>0.000194693711393122</v>
      </c>
      <c r="F68" s="51">
        <f>_xlfn.IFERROR(VLOOKUP($A68,'[1]Sheet1'!$A$1379:$K$1553,4,FALSE),0)</f>
        <v>1</v>
      </c>
      <c r="G68" s="184">
        <f t="shared" si="8"/>
        <v>8.523695874531196E-05</v>
      </c>
      <c r="H68" s="51">
        <f>_xlfn.IFERROR(VLOOKUP($A68,'[1]Sheet1'!$A$1379:$K$1553,5,FALSE),0)</f>
        <v>0</v>
      </c>
      <c r="I68" s="185">
        <f t="shared" si="9"/>
        <v>0</v>
      </c>
      <c r="J68" s="52">
        <f t="shared" si="11"/>
        <v>19</v>
      </c>
      <c r="K68" s="295">
        <f t="shared" si="10"/>
        <v>0.00015823048351904596</v>
      </c>
      <c r="L68" s="291"/>
    </row>
    <row r="69" spans="1:12" ht="15">
      <c r="A69" s="260" t="s">
        <v>63</v>
      </c>
      <c r="B69" s="49">
        <f>_xlfn.IFERROR(VLOOKUP($A69,'[1]Sheet1'!$A$1379:$K$1553,2,FALSE),0)</f>
        <v>1</v>
      </c>
      <c r="C69" s="184">
        <f aca="true" t="shared" si="12" ref="C69:C100">B69/$B$177</f>
        <v>1.9308746862328634E-05</v>
      </c>
      <c r="D69" s="51">
        <f>_xlfn.IFERROR(VLOOKUP($A69,'[1]Sheet1'!$A$1379:$K$1553,3,FALSE),0)</f>
        <v>0</v>
      </c>
      <c r="E69" s="184">
        <f aca="true" t="shared" si="13" ref="E69:E100">D69/$D$177</f>
        <v>0</v>
      </c>
      <c r="F69" s="51">
        <f>_xlfn.IFERROR(VLOOKUP($A69,'[1]Sheet1'!$A$1379:$K$1553,4,FALSE),0)</f>
        <v>0</v>
      </c>
      <c r="G69" s="184">
        <f aca="true" t="shared" si="14" ref="G69:G100">F69/$F$177</f>
        <v>0</v>
      </c>
      <c r="H69" s="51">
        <f>_xlfn.IFERROR(VLOOKUP($A69,'[1]Sheet1'!$A$1379:$K$1553,5,FALSE),0)</f>
        <v>0</v>
      </c>
      <c r="I69" s="185">
        <f aca="true" t="shared" si="15" ref="I69:I100">H69/$H$177</f>
        <v>0</v>
      </c>
      <c r="J69" s="52">
        <f t="shared" si="11"/>
        <v>1</v>
      </c>
      <c r="K69" s="295">
        <f aca="true" t="shared" si="16" ref="K69:K100">J69/$J$177</f>
        <v>8.327920185212944E-06</v>
      </c>
      <c r="L69" s="291"/>
    </row>
    <row r="70" spans="1:12" ht="15">
      <c r="A70" s="48" t="s">
        <v>228</v>
      </c>
      <c r="B70" s="49">
        <f>_xlfn.IFERROR(VLOOKUP($A70,'[1]Sheet1'!$A$1379:$K$1553,2,FALSE),0)</f>
        <v>767</v>
      </c>
      <c r="C70" s="184">
        <f t="shared" si="12"/>
        <v>0.014809808843406063</v>
      </c>
      <c r="D70" s="51">
        <f>_xlfn.IFERROR(VLOOKUP($A70,'[1]Sheet1'!$A$1379:$K$1553,3,FALSE),0)</f>
        <v>971</v>
      </c>
      <c r="E70" s="184">
        <f t="shared" si="13"/>
        <v>0.017186144887520134</v>
      </c>
      <c r="F70" s="51">
        <f>_xlfn.IFERROR(VLOOKUP($A70,'[1]Sheet1'!$A$1379:$K$1553,4,FALSE),0)</f>
        <v>233</v>
      </c>
      <c r="G70" s="184">
        <f t="shared" si="14"/>
        <v>0.01986021138765769</v>
      </c>
      <c r="H70" s="51">
        <f>_xlfn.IFERROR(VLOOKUP($A70,'[1]Sheet1'!$A$1379:$K$1553,5,FALSE),0)</f>
        <v>2</v>
      </c>
      <c r="I70" s="185">
        <f t="shared" si="15"/>
        <v>0.03508771929824561</v>
      </c>
      <c r="J70" s="52">
        <f t="shared" si="11"/>
        <v>1973</v>
      </c>
      <c r="K70" s="295">
        <f t="shared" si="16"/>
        <v>0.01643098652542514</v>
      </c>
      <c r="L70" s="291"/>
    </row>
    <row r="71" spans="1:12" ht="15">
      <c r="A71" s="48" t="s">
        <v>229</v>
      </c>
      <c r="B71" s="49">
        <f>_xlfn.IFERROR(VLOOKUP($A71,'[1]Sheet1'!$A$1379:$K$1553,2,FALSE),0)</f>
        <v>131</v>
      </c>
      <c r="C71" s="184">
        <f t="shared" si="12"/>
        <v>0.002529445838965051</v>
      </c>
      <c r="D71" s="51">
        <f>_xlfn.IFERROR(VLOOKUP($A71,'[1]Sheet1'!$A$1379:$K$1553,3,FALSE),0)</f>
        <v>180</v>
      </c>
      <c r="E71" s="184">
        <f t="shared" si="13"/>
        <v>0.0031858970955238146</v>
      </c>
      <c r="F71" s="51">
        <f>_xlfn.IFERROR(VLOOKUP($A71,'[1]Sheet1'!$A$1379:$K$1553,4,FALSE),0)</f>
        <v>30</v>
      </c>
      <c r="G71" s="184">
        <f t="shared" si="14"/>
        <v>0.002557108762359359</v>
      </c>
      <c r="H71" s="51">
        <f>_xlfn.IFERROR(VLOOKUP($A71,'[1]Sheet1'!$A$1379:$K$1553,5,FALSE),0)</f>
        <v>1</v>
      </c>
      <c r="I71" s="185">
        <f t="shared" si="15"/>
        <v>0.017543859649122806</v>
      </c>
      <c r="J71" s="52">
        <f t="shared" si="11"/>
        <v>342</v>
      </c>
      <c r="K71" s="295">
        <f t="shared" si="16"/>
        <v>0.002848148703342827</v>
      </c>
      <c r="L71" s="291"/>
    </row>
    <row r="72" spans="1:12" ht="15">
      <c r="A72" s="48" t="s">
        <v>230</v>
      </c>
      <c r="B72" s="49">
        <f>_xlfn.IFERROR(VLOOKUP($A72,'[1]Sheet1'!$A$1379:$K$1553,2,FALSE),0)</f>
        <v>0</v>
      </c>
      <c r="C72" s="184">
        <f t="shared" si="12"/>
        <v>0</v>
      </c>
      <c r="D72" s="51">
        <f>_xlfn.IFERROR(VLOOKUP($A72,'[1]Sheet1'!$A$1379:$K$1553,3,FALSE),0)</f>
        <v>3</v>
      </c>
      <c r="E72" s="184">
        <f t="shared" si="13"/>
        <v>5.309828492539691E-05</v>
      </c>
      <c r="F72" s="51">
        <f>_xlfn.IFERROR(VLOOKUP($A72,'[1]Sheet1'!$A$1379:$K$1553,4,FALSE),0)</f>
        <v>0</v>
      </c>
      <c r="G72" s="184">
        <f t="shared" si="14"/>
        <v>0</v>
      </c>
      <c r="H72" s="51">
        <f>_xlfn.IFERROR(VLOOKUP($A72,'[1]Sheet1'!$A$1379:$K$1553,5,FALSE),0)</f>
        <v>0</v>
      </c>
      <c r="I72" s="185">
        <f t="shared" si="15"/>
        <v>0</v>
      </c>
      <c r="J72" s="52">
        <f t="shared" si="11"/>
        <v>3</v>
      </c>
      <c r="K72" s="295">
        <f t="shared" si="16"/>
        <v>2.4983760555638835E-05</v>
      </c>
      <c r="L72" s="291"/>
    </row>
    <row r="73" spans="1:12" ht="15">
      <c r="A73" s="48" t="s">
        <v>231</v>
      </c>
      <c r="B73" s="49">
        <f>_xlfn.IFERROR(VLOOKUP($A73,'[1]Sheet1'!$A$1379:$K$1553,2,FALSE),0)</f>
        <v>447</v>
      </c>
      <c r="C73" s="184">
        <f t="shared" si="12"/>
        <v>0.0086310098474609</v>
      </c>
      <c r="D73" s="51">
        <f>_xlfn.IFERROR(VLOOKUP($A73,'[1]Sheet1'!$A$1379:$K$1553,3,FALSE),0)</f>
        <v>653</v>
      </c>
      <c r="E73" s="184">
        <f t="shared" si="13"/>
        <v>0.01155772668542806</v>
      </c>
      <c r="F73" s="51">
        <f>_xlfn.IFERROR(VLOOKUP($A73,'[1]Sheet1'!$A$1379:$K$1553,4,FALSE),0)</f>
        <v>150</v>
      </c>
      <c r="G73" s="184">
        <f t="shared" si="14"/>
        <v>0.012785543811796795</v>
      </c>
      <c r="H73" s="51">
        <f>_xlfn.IFERROR(VLOOKUP($A73,'[1]Sheet1'!$A$1379:$K$1553,5,FALSE),0)</f>
        <v>0</v>
      </c>
      <c r="I73" s="185">
        <f t="shared" si="15"/>
        <v>0</v>
      </c>
      <c r="J73" s="52">
        <f t="shared" si="11"/>
        <v>1250</v>
      </c>
      <c r="K73" s="295">
        <f t="shared" si="16"/>
        <v>0.010409900231516181</v>
      </c>
      <c r="L73" s="291"/>
    </row>
    <row r="74" spans="1:12" ht="15">
      <c r="A74" s="48" t="s">
        <v>65</v>
      </c>
      <c r="B74" s="49">
        <f>_xlfn.IFERROR(VLOOKUP($A74,'[1]Sheet1'!$A$1379:$K$1553,2,FALSE),0)</f>
        <v>17</v>
      </c>
      <c r="C74" s="184">
        <f t="shared" si="12"/>
        <v>0.0003282486966595868</v>
      </c>
      <c r="D74" s="51">
        <f>_xlfn.IFERROR(VLOOKUP($A74,'[1]Sheet1'!$A$1379:$K$1553,3,FALSE),0)</f>
        <v>11</v>
      </c>
      <c r="E74" s="184">
        <f t="shared" si="13"/>
        <v>0.000194693711393122</v>
      </c>
      <c r="F74" s="51">
        <f>_xlfn.IFERROR(VLOOKUP($A74,'[1]Sheet1'!$A$1379:$K$1553,4,FALSE),0)</f>
        <v>2</v>
      </c>
      <c r="G74" s="184">
        <f t="shared" si="14"/>
        <v>0.00017047391749062393</v>
      </c>
      <c r="H74" s="51">
        <f>_xlfn.IFERROR(VLOOKUP($A74,'[1]Sheet1'!$A$1379:$K$1553,5,FALSE),0)</f>
        <v>0</v>
      </c>
      <c r="I74" s="185">
        <f t="shared" si="15"/>
        <v>0</v>
      </c>
      <c r="J74" s="52">
        <f t="shared" si="11"/>
        <v>30</v>
      </c>
      <c r="K74" s="295">
        <f t="shared" si="16"/>
        <v>0.00024983760555638833</v>
      </c>
      <c r="L74" s="291"/>
    </row>
    <row r="75" spans="1:12" ht="15">
      <c r="A75" s="48" t="s">
        <v>232</v>
      </c>
      <c r="B75" s="49">
        <f>_xlfn.IFERROR(VLOOKUP($A75,'[1]Sheet1'!$A$1379:$K$1553,2,FALSE),0)</f>
        <v>166</v>
      </c>
      <c r="C75" s="184">
        <f t="shared" si="12"/>
        <v>0.0032052519791465534</v>
      </c>
      <c r="D75" s="51">
        <f>_xlfn.IFERROR(VLOOKUP($A75,'[1]Sheet1'!$A$1379:$K$1553,3,FALSE),0)</f>
        <v>150</v>
      </c>
      <c r="E75" s="184">
        <f t="shared" si="13"/>
        <v>0.0026549142462698456</v>
      </c>
      <c r="F75" s="51">
        <f>_xlfn.IFERROR(VLOOKUP($A75,'[1]Sheet1'!$A$1379:$K$1553,4,FALSE),0)</f>
        <v>26</v>
      </c>
      <c r="G75" s="184">
        <f t="shared" si="14"/>
        <v>0.002216160927378111</v>
      </c>
      <c r="H75" s="51">
        <f>_xlfn.IFERROR(VLOOKUP($A75,'[1]Sheet1'!$A$1379:$K$1553,5,FALSE),0)</f>
        <v>0</v>
      </c>
      <c r="I75" s="185">
        <f t="shared" si="15"/>
        <v>0</v>
      </c>
      <c r="J75" s="52">
        <f t="shared" si="11"/>
        <v>342</v>
      </c>
      <c r="K75" s="295">
        <f t="shared" si="16"/>
        <v>0.002848148703342827</v>
      </c>
      <c r="L75" s="291"/>
    </row>
    <row r="76" spans="1:12" ht="15">
      <c r="A76" s="48" t="s">
        <v>233</v>
      </c>
      <c r="B76" s="49">
        <f>_xlfn.IFERROR(VLOOKUP($A76,'[1]Sheet1'!$A$1379:$K$1553,2,FALSE),0)</f>
        <v>49</v>
      </c>
      <c r="C76" s="184">
        <f t="shared" si="12"/>
        <v>0.0009461285962541031</v>
      </c>
      <c r="D76" s="51">
        <f>_xlfn.IFERROR(VLOOKUP($A76,'[1]Sheet1'!$A$1379:$K$1553,3,FALSE),0)</f>
        <v>73</v>
      </c>
      <c r="E76" s="184">
        <f t="shared" si="13"/>
        <v>0.0012920582665179915</v>
      </c>
      <c r="F76" s="51">
        <f>_xlfn.IFERROR(VLOOKUP($A76,'[1]Sheet1'!$A$1379:$K$1553,4,FALSE),0)</f>
        <v>12</v>
      </c>
      <c r="G76" s="184">
        <f t="shared" si="14"/>
        <v>0.0010228435049437436</v>
      </c>
      <c r="H76" s="51">
        <f>_xlfn.IFERROR(VLOOKUP($A76,'[1]Sheet1'!$A$1379:$K$1553,5,FALSE),0)</f>
        <v>0</v>
      </c>
      <c r="I76" s="185">
        <f t="shared" si="15"/>
        <v>0</v>
      </c>
      <c r="J76" s="52">
        <f t="shared" si="11"/>
        <v>134</v>
      </c>
      <c r="K76" s="295">
        <f t="shared" si="16"/>
        <v>0.0011159413048185346</v>
      </c>
      <c r="L76" s="291"/>
    </row>
    <row r="77" spans="1:12" ht="15">
      <c r="A77" s="48" t="s">
        <v>66</v>
      </c>
      <c r="B77" s="49">
        <f>_xlfn.IFERROR(VLOOKUP($A77,'[1]Sheet1'!$A$1379:$K$1553,2,FALSE),0)</f>
        <v>2391</v>
      </c>
      <c r="C77" s="184">
        <f t="shared" si="12"/>
        <v>0.046167213747827764</v>
      </c>
      <c r="D77" s="51">
        <f>_xlfn.IFERROR(VLOOKUP($A77,'[1]Sheet1'!$A$1379:$K$1553,3,FALSE),0)</f>
        <v>1632</v>
      </c>
      <c r="E77" s="184">
        <f t="shared" si="13"/>
        <v>0.02888546699941592</v>
      </c>
      <c r="F77" s="51">
        <f>_xlfn.IFERROR(VLOOKUP($A77,'[1]Sheet1'!$A$1379:$K$1553,4,FALSE),0)</f>
        <v>480</v>
      </c>
      <c r="G77" s="184">
        <f t="shared" si="14"/>
        <v>0.040913740197749744</v>
      </c>
      <c r="H77" s="51">
        <f>_xlfn.IFERROR(VLOOKUP($A77,'[1]Sheet1'!$A$1379:$K$1553,5,FALSE),0)</f>
        <v>3</v>
      </c>
      <c r="I77" s="185">
        <f t="shared" si="15"/>
        <v>0.05263157894736842</v>
      </c>
      <c r="J77" s="52">
        <f t="shared" si="11"/>
        <v>4506</v>
      </c>
      <c r="K77" s="295">
        <f t="shared" si="16"/>
        <v>0.03752560835456953</v>
      </c>
      <c r="L77" s="291"/>
    </row>
    <row r="78" spans="1:12" ht="15">
      <c r="A78" s="48" t="s">
        <v>67</v>
      </c>
      <c r="B78" s="49">
        <f>_xlfn.IFERROR(VLOOKUP($A78,'[1]Sheet1'!$A$1379:$K$1553,2,FALSE),0)</f>
        <v>673</v>
      </c>
      <c r="C78" s="184">
        <f t="shared" si="12"/>
        <v>0.012994786638347171</v>
      </c>
      <c r="D78" s="51">
        <f>_xlfn.IFERROR(VLOOKUP($A78,'[1]Sheet1'!$A$1379:$K$1553,3,FALSE),0)</f>
        <v>681</v>
      </c>
      <c r="E78" s="184">
        <f t="shared" si="13"/>
        <v>0.012053310678065098</v>
      </c>
      <c r="F78" s="51">
        <f>_xlfn.IFERROR(VLOOKUP($A78,'[1]Sheet1'!$A$1379:$K$1553,4,FALSE),0)</f>
        <v>191</v>
      </c>
      <c r="G78" s="184">
        <f t="shared" si="14"/>
        <v>0.016280259120354586</v>
      </c>
      <c r="H78" s="51">
        <f>_xlfn.IFERROR(VLOOKUP($A78,'[1]Sheet1'!$A$1379:$K$1553,5,FALSE),0)</f>
        <v>0</v>
      </c>
      <c r="I78" s="185">
        <f t="shared" si="15"/>
        <v>0</v>
      </c>
      <c r="J78" s="52">
        <f t="shared" si="11"/>
        <v>1545</v>
      </c>
      <c r="K78" s="295">
        <f t="shared" si="16"/>
        <v>0.012866636686154</v>
      </c>
      <c r="L78" s="291"/>
    </row>
    <row r="79" spans="1:12" ht="15">
      <c r="A79" s="48" t="s">
        <v>68</v>
      </c>
      <c r="B79" s="49">
        <f>_xlfn.IFERROR(VLOOKUP($A79,'[1]Sheet1'!$A$1379:$K$1553,2,FALSE),0)</f>
        <v>914</v>
      </c>
      <c r="C79" s="184">
        <f t="shared" si="12"/>
        <v>0.017648194632168372</v>
      </c>
      <c r="D79" s="51">
        <f>_xlfn.IFERROR(VLOOKUP($A79,'[1]Sheet1'!$A$1379:$K$1553,3,FALSE),0)</f>
        <v>1263</v>
      </c>
      <c r="E79" s="184">
        <f t="shared" si="13"/>
        <v>0.0223543779535921</v>
      </c>
      <c r="F79" s="51">
        <f>_xlfn.IFERROR(VLOOKUP($A79,'[1]Sheet1'!$A$1379:$K$1553,4,FALSE),0)</f>
        <v>193</v>
      </c>
      <c r="G79" s="184">
        <f t="shared" si="14"/>
        <v>0.016450733037845208</v>
      </c>
      <c r="H79" s="51">
        <f>_xlfn.IFERROR(VLOOKUP($A79,'[1]Sheet1'!$A$1379:$K$1553,5,FALSE),0)</f>
        <v>0</v>
      </c>
      <c r="I79" s="185">
        <f t="shared" si="15"/>
        <v>0</v>
      </c>
      <c r="J79" s="52">
        <f t="shared" si="11"/>
        <v>2370</v>
      </c>
      <c r="K79" s="295">
        <f t="shared" si="16"/>
        <v>0.01973717083895468</v>
      </c>
      <c r="L79" s="291"/>
    </row>
    <row r="80" spans="1:12" ht="15">
      <c r="A80" s="48" t="s">
        <v>234</v>
      </c>
      <c r="B80" s="49">
        <f>_xlfn.IFERROR(VLOOKUP($A80,'[1]Sheet1'!$A$1379:$K$1553,2,FALSE),0)</f>
        <v>82</v>
      </c>
      <c r="C80" s="184">
        <f t="shared" si="12"/>
        <v>0.001583317242710948</v>
      </c>
      <c r="D80" s="51">
        <f>_xlfn.IFERROR(VLOOKUP($A80,'[1]Sheet1'!$A$1379:$K$1553,3,FALSE),0)</f>
        <v>90</v>
      </c>
      <c r="E80" s="184">
        <f t="shared" si="13"/>
        <v>0.0015929485477619073</v>
      </c>
      <c r="F80" s="51">
        <f>_xlfn.IFERROR(VLOOKUP($A80,'[1]Sheet1'!$A$1379:$K$1553,4,FALSE),0)</f>
        <v>16</v>
      </c>
      <c r="G80" s="184">
        <f t="shared" si="14"/>
        <v>0.0013637913399249914</v>
      </c>
      <c r="H80" s="51">
        <f>_xlfn.IFERROR(VLOOKUP($A80,'[1]Sheet1'!$A$1379:$K$1553,5,FALSE),0)</f>
        <v>0</v>
      </c>
      <c r="I80" s="185">
        <f t="shared" si="15"/>
        <v>0</v>
      </c>
      <c r="J80" s="52">
        <f t="shared" si="11"/>
        <v>188</v>
      </c>
      <c r="K80" s="295">
        <f t="shared" si="16"/>
        <v>0.0015656489948200336</v>
      </c>
      <c r="L80" s="291"/>
    </row>
    <row r="81" spans="1:12" ht="15">
      <c r="A81" s="48" t="s">
        <v>69</v>
      </c>
      <c r="B81" s="49">
        <f>_xlfn.IFERROR(VLOOKUP($A81,'[1]Sheet1'!$A$1379:$K$1553,2,FALSE),0)</f>
        <v>3</v>
      </c>
      <c r="C81" s="184">
        <f t="shared" si="12"/>
        <v>5.79262405869859E-05</v>
      </c>
      <c r="D81" s="51">
        <f>_xlfn.IFERROR(VLOOKUP($A81,'[1]Sheet1'!$A$1379:$K$1553,3,FALSE),0)</f>
        <v>0</v>
      </c>
      <c r="E81" s="184">
        <f t="shared" si="13"/>
        <v>0</v>
      </c>
      <c r="F81" s="51">
        <f>_xlfn.IFERROR(VLOOKUP($A81,'[1]Sheet1'!$A$1379:$K$1553,4,FALSE),0)</f>
        <v>0</v>
      </c>
      <c r="G81" s="184">
        <f t="shared" si="14"/>
        <v>0</v>
      </c>
      <c r="H81" s="51">
        <f>_xlfn.IFERROR(VLOOKUP($A81,'[1]Sheet1'!$A$1379:$K$1553,5,FALSE),0)</f>
        <v>0</v>
      </c>
      <c r="I81" s="185">
        <f t="shared" si="15"/>
        <v>0</v>
      </c>
      <c r="J81" s="52">
        <f t="shared" si="11"/>
        <v>3</v>
      </c>
      <c r="K81" s="295">
        <f t="shared" si="16"/>
        <v>2.4983760555638835E-05</v>
      </c>
      <c r="L81" s="291"/>
    </row>
    <row r="82" spans="1:12" ht="15">
      <c r="A82" s="48" t="s">
        <v>71</v>
      </c>
      <c r="B82" s="49">
        <f>_xlfn.IFERROR(VLOOKUP($A82,'[1]Sheet1'!$A$1379:$K$1553,2,FALSE),0)</f>
        <v>548</v>
      </c>
      <c r="C82" s="184">
        <f t="shared" si="12"/>
        <v>0.010581193280556091</v>
      </c>
      <c r="D82" s="51">
        <f>_xlfn.IFERROR(VLOOKUP($A82,'[1]Sheet1'!$A$1379:$K$1553,3,FALSE),0)</f>
        <v>277</v>
      </c>
      <c r="E82" s="184">
        <f t="shared" si="13"/>
        <v>0.004902741641444982</v>
      </c>
      <c r="F82" s="51">
        <f>_xlfn.IFERROR(VLOOKUP($A82,'[1]Sheet1'!$A$1379:$K$1553,4,FALSE),0)</f>
        <v>73</v>
      </c>
      <c r="G82" s="184">
        <f t="shared" si="14"/>
        <v>0.006222297988407774</v>
      </c>
      <c r="H82" s="51">
        <f>_xlfn.IFERROR(VLOOKUP($A82,'[1]Sheet1'!$A$1379:$K$1553,5,FALSE),0)</f>
        <v>0</v>
      </c>
      <c r="I82" s="185">
        <f t="shared" si="15"/>
        <v>0</v>
      </c>
      <c r="J82" s="52">
        <f t="shared" si="11"/>
        <v>898</v>
      </c>
      <c r="K82" s="295">
        <f t="shared" si="16"/>
        <v>0.007478472326321224</v>
      </c>
      <c r="L82" s="291"/>
    </row>
    <row r="83" spans="1:12" ht="15">
      <c r="A83" s="48" t="s">
        <v>72</v>
      </c>
      <c r="B83" s="49">
        <f>_xlfn.IFERROR(VLOOKUP($A83,'[1]Sheet1'!$A$1379:$K$1553,2,FALSE),0)</f>
        <v>442</v>
      </c>
      <c r="C83" s="184">
        <f t="shared" si="12"/>
        <v>0.008534466113149257</v>
      </c>
      <c r="D83" s="51">
        <f>_xlfn.IFERROR(VLOOKUP($A83,'[1]Sheet1'!$A$1379:$K$1553,3,FALSE),0)</f>
        <v>211</v>
      </c>
      <c r="E83" s="184">
        <f t="shared" si="13"/>
        <v>0.0037345793730862494</v>
      </c>
      <c r="F83" s="51">
        <f>_xlfn.IFERROR(VLOOKUP($A83,'[1]Sheet1'!$A$1379:$K$1553,4,FALSE),0)</f>
        <v>61</v>
      </c>
      <c r="G83" s="184">
        <f t="shared" si="14"/>
        <v>0.00519945448346403</v>
      </c>
      <c r="H83" s="51">
        <f>_xlfn.IFERROR(VLOOKUP($A83,'[1]Sheet1'!$A$1379:$K$1553,5,FALSE),0)</f>
        <v>0</v>
      </c>
      <c r="I83" s="185">
        <f t="shared" si="15"/>
        <v>0</v>
      </c>
      <c r="J83" s="52">
        <f t="shared" si="11"/>
        <v>714</v>
      </c>
      <c r="K83" s="295">
        <f t="shared" si="16"/>
        <v>0.005946135012242042</v>
      </c>
      <c r="L83" s="291"/>
    </row>
    <row r="84" spans="1:12" ht="15">
      <c r="A84" s="48" t="s">
        <v>73</v>
      </c>
      <c r="B84" s="49">
        <f>_xlfn.IFERROR(VLOOKUP($A84,'[1]Sheet1'!$A$1379:$K$1553,2,FALSE),0)</f>
        <v>31</v>
      </c>
      <c r="C84" s="184">
        <f t="shared" si="12"/>
        <v>0.0005985711527321877</v>
      </c>
      <c r="D84" s="51">
        <f>_xlfn.IFERROR(VLOOKUP($A84,'[1]Sheet1'!$A$1379:$K$1553,3,FALSE),0)</f>
        <v>2</v>
      </c>
      <c r="E84" s="184">
        <f t="shared" si="13"/>
        <v>3.5398856616931274E-05</v>
      </c>
      <c r="F84" s="51">
        <f>_xlfn.IFERROR(VLOOKUP($A84,'[1]Sheet1'!$A$1379:$K$1553,4,FALSE),0)</f>
        <v>2</v>
      </c>
      <c r="G84" s="184">
        <f t="shared" si="14"/>
        <v>0.00017047391749062393</v>
      </c>
      <c r="H84" s="51">
        <f>_xlfn.IFERROR(VLOOKUP($A84,'[1]Sheet1'!$A$1379:$K$1553,5,FALSE),0)</f>
        <v>0</v>
      </c>
      <c r="I84" s="185">
        <f t="shared" si="15"/>
        <v>0</v>
      </c>
      <c r="J84" s="52">
        <f t="shared" si="11"/>
        <v>35</v>
      </c>
      <c r="K84" s="295">
        <f t="shared" si="16"/>
        <v>0.0002914772064824531</v>
      </c>
      <c r="L84" s="291"/>
    </row>
    <row r="85" spans="1:12" ht="15">
      <c r="A85" s="48" t="s">
        <v>74</v>
      </c>
      <c r="B85" s="49">
        <f>_xlfn.IFERROR(VLOOKUP($A85,'[1]Sheet1'!$A$1379:$K$1553,2,FALSE),0)</f>
        <v>23</v>
      </c>
      <c r="C85" s="184">
        <f t="shared" si="12"/>
        <v>0.0004441011778335586</v>
      </c>
      <c r="D85" s="51">
        <f>_xlfn.IFERROR(VLOOKUP($A85,'[1]Sheet1'!$A$1379:$K$1553,3,FALSE),0)</f>
        <v>9</v>
      </c>
      <c r="E85" s="184">
        <f t="shared" si="13"/>
        <v>0.00015929485477619073</v>
      </c>
      <c r="F85" s="51">
        <f>_xlfn.IFERROR(VLOOKUP($A85,'[1]Sheet1'!$A$1379:$K$1553,4,FALSE),0)</f>
        <v>1</v>
      </c>
      <c r="G85" s="184">
        <f t="shared" si="14"/>
        <v>8.523695874531196E-05</v>
      </c>
      <c r="H85" s="51">
        <f>_xlfn.IFERROR(VLOOKUP($A85,'[1]Sheet1'!$A$1379:$K$1553,5,FALSE),0)</f>
        <v>0</v>
      </c>
      <c r="I85" s="185">
        <f t="shared" si="15"/>
        <v>0</v>
      </c>
      <c r="J85" s="52">
        <f t="shared" si="11"/>
        <v>33</v>
      </c>
      <c r="K85" s="295">
        <f t="shared" si="16"/>
        <v>0.00027482136611202716</v>
      </c>
      <c r="L85" s="291"/>
    </row>
    <row r="86" spans="1:12" ht="15">
      <c r="A86" s="48" t="s">
        <v>75</v>
      </c>
      <c r="B86" s="49">
        <f>_xlfn.IFERROR(VLOOKUP($A86,'[1]Sheet1'!$A$1379:$K$1553,2,FALSE),0)</f>
        <v>32</v>
      </c>
      <c r="C86" s="184">
        <f t="shared" si="12"/>
        <v>0.0006178798995945163</v>
      </c>
      <c r="D86" s="51">
        <f>_xlfn.IFERROR(VLOOKUP($A86,'[1]Sheet1'!$A$1379:$K$1553,3,FALSE),0)</f>
        <v>8</v>
      </c>
      <c r="E86" s="184">
        <f t="shared" si="13"/>
        <v>0.0001415954264677251</v>
      </c>
      <c r="F86" s="51">
        <f>_xlfn.IFERROR(VLOOKUP($A86,'[1]Sheet1'!$A$1379:$K$1553,4,FALSE),0)</f>
        <v>6</v>
      </c>
      <c r="G86" s="184">
        <f t="shared" si="14"/>
        <v>0.0005114217524718718</v>
      </c>
      <c r="H86" s="51">
        <f>_xlfn.IFERROR(VLOOKUP($A86,'[1]Sheet1'!$A$1379:$K$1553,5,FALSE),0)</f>
        <v>0</v>
      </c>
      <c r="I86" s="185">
        <f t="shared" si="15"/>
        <v>0</v>
      </c>
      <c r="J86" s="52">
        <f t="shared" si="11"/>
        <v>46</v>
      </c>
      <c r="K86" s="295">
        <f t="shared" si="16"/>
        <v>0.00038308432851979547</v>
      </c>
      <c r="L86" s="291"/>
    </row>
    <row r="87" spans="1:12" ht="15">
      <c r="A87" s="48" t="s">
        <v>76</v>
      </c>
      <c r="B87" s="49">
        <f>_xlfn.IFERROR(VLOOKUP($A87,'[1]Sheet1'!$A$1379:$K$1553,2,FALSE),0)</f>
        <v>14</v>
      </c>
      <c r="C87" s="184">
        <f t="shared" si="12"/>
        <v>0.0002703224560726009</v>
      </c>
      <c r="D87" s="51">
        <f>_xlfn.IFERROR(VLOOKUP($A87,'[1]Sheet1'!$A$1379:$K$1553,3,FALSE),0)</f>
        <v>11</v>
      </c>
      <c r="E87" s="184">
        <f t="shared" si="13"/>
        <v>0.000194693711393122</v>
      </c>
      <c r="F87" s="51">
        <f>_xlfn.IFERROR(VLOOKUP($A87,'[1]Sheet1'!$A$1379:$K$1553,4,FALSE),0)</f>
        <v>6</v>
      </c>
      <c r="G87" s="184">
        <f t="shared" si="14"/>
        <v>0.0005114217524718718</v>
      </c>
      <c r="H87" s="51">
        <f>_xlfn.IFERROR(VLOOKUP($A87,'[1]Sheet1'!$A$1379:$K$1553,5,FALSE),0)</f>
        <v>0</v>
      </c>
      <c r="I87" s="185">
        <f t="shared" si="15"/>
        <v>0</v>
      </c>
      <c r="J87" s="52">
        <f t="shared" si="11"/>
        <v>31</v>
      </c>
      <c r="K87" s="295">
        <f t="shared" si="16"/>
        <v>0.0002581655257416013</v>
      </c>
      <c r="L87" s="291"/>
    </row>
    <row r="88" spans="1:12" ht="15">
      <c r="A88" s="48" t="s">
        <v>77</v>
      </c>
      <c r="B88" s="49">
        <f>_xlfn.IFERROR(VLOOKUP($A88,'[1]Sheet1'!$A$1379:$K$1553,2,FALSE),0)</f>
        <v>16</v>
      </c>
      <c r="C88" s="184">
        <f t="shared" si="12"/>
        <v>0.00030893994979725814</v>
      </c>
      <c r="D88" s="51">
        <f>_xlfn.IFERROR(VLOOKUP($A88,'[1]Sheet1'!$A$1379:$K$1553,3,FALSE),0)</f>
        <v>6</v>
      </c>
      <c r="E88" s="184">
        <f t="shared" si="13"/>
        <v>0.00010619656985079382</v>
      </c>
      <c r="F88" s="51">
        <f>_xlfn.IFERROR(VLOOKUP($A88,'[1]Sheet1'!$A$1379:$K$1553,4,FALSE),0)</f>
        <v>3</v>
      </c>
      <c r="G88" s="184">
        <f t="shared" si="14"/>
        <v>0.0002557108762359359</v>
      </c>
      <c r="H88" s="51">
        <f>_xlfn.IFERROR(VLOOKUP($A88,'[1]Sheet1'!$A$1379:$K$1553,5,FALSE),0)</f>
        <v>0</v>
      </c>
      <c r="I88" s="185">
        <f t="shared" si="15"/>
        <v>0</v>
      </c>
      <c r="J88" s="52">
        <f t="shared" si="11"/>
        <v>25</v>
      </c>
      <c r="K88" s="295">
        <f t="shared" si="16"/>
        <v>0.00020819800463032362</v>
      </c>
      <c r="L88" s="291"/>
    </row>
    <row r="89" spans="1:12" ht="15">
      <c r="A89" s="48" t="s">
        <v>78</v>
      </c>
      <c r="B89" s="49">
        <f>_xlfn.IFERROR(VLOOKUP($A89,'[1]Sheet1'!$A$1379:$K$1553,2,FALSE),0)</f>
        <v>4</v>
      </c>
      <c r="C89" s="184">
        <f t="shared" si="12"/>
        <v>7.723498744931454E-05</v>
      </c>
      <c r="D89" s="51">
        <f>_xlfn.IFERROR(VLOOKUP($A89,'[1]Sheet1'!$A$1379:$K$1553,3,FALSE),0)</f>
        <v>3</v>
      </c>
      <c r="E89" s="184">
        <f t="shared" si="13"/>
        <v>5.309828492539691E-05</v>
      </c>
      <c r="F89" s="51">
        <f>_xlfn.IFERROR(VLOOKUP($A89,'[1]Sheet1'!$A$1379:$K$1553,4,FALSE),0)</f>
        <v>0</v>
      </c>
      <c r="G89" s="184">
        <f t="shared" si="14"/>
        <v>0</v>
      </c>
      <c r="H89" s="51">
        <f>_xlfn.IFERROR(VLOOKUP($A89,'[1]Sheet1'!$A$1379:$K$1553,5,FALSE),0)</f>
        <v>0</v>
      </c>
      <c r="I89" s="185">
        <f t="shared" si="15"/>
        <v>0</v>
      </c>
      <c r="J89" s="52">
        <f t="shared" si="11"/>
        <v>7</v>
      </c>
      <c r="K89" s="295">
        <f t="shared" si="16"/>
        <v>5.829544129649061E-05</v>
      </c>
      <c r="L89" s="291"/>
    </row>
    <row r="90" spans="1:12" ht="15">
      <c r="A90" s="48" t="s">
        <v>80</v>
      </c>
      <c r="B90" s="49">
        <f>_xlfn.IFERROR(VLOOKUP($A90,'[1]Sheet1'!$A$1379:$K$1553,2,FALSE),0)</f>
        <v>44</v>
      </c>
      <c r="C90" s="184">
        <f t="shared" si="12"/>
        <v>0.0008495848619424599</v>
      </c>
      <c r="D90" s="51">
        <f>_xlfn.IFERROR(VLOOKUP($A90,'[1]Sheet1'!$A$1379:$K$1553,3,FALSE),0)</f>
        <v>41</v>
      </c>
      <c r="E90" s="184">
        <f t="shared" si="13"/>
        <v>0.0007256765606470911</v>
      </c>
      <c r="F90" s="51">
        <f>_xlfn.IFERROR(VLOOKUP($A90,'[1]Sheet1'!$A$1379:$K$1553,4,FALSE),0)</f>
        <v>9</v>
      </c>
      <c r="G90" s="184">
        <f t="shared" si="14"/>
        <v>0.0007671326287078077</v>
      </c>
      <c r="H90" s="51">
        <f>_xlfn.IFERROR(VLOOKUP($A90,'[1]Sheet1'!$A$1379:$K$1553,5,FALSE),0)</f>
        <v>0</v>
      </c>
      <c r="I90" s="185">
        <f t="shared" si="15"/>
        <v>0</v>
      </c>
      <c r="J90" s="52">
        <f t="shared" si="11"/>
        <v>94</v>
      </c>
      <c r="K90" s="295">
        <f t="shared" si="16"/>
        <v>0.0007828244974100168</v>
      </c>
      <c r="L90" s="291"/>
    </row>
    <row r="91" spans="1:12" ht="15">
      <c r="A91" s="48" t="s">
        <v>81</v>
      </c>
      <c r="B91" s="49">
        <f>_xlfn.IFERROR(VLOOKUP($A91,'[1]Sheet1'!$A$1379:$K$1553,2,FALSE),0)</f>
        <v>248</v>
      </c>
      <c r="C91" s="184">
        <f t="shared" si="12"/>
        <v>0.0047885692218575015</v>
      </c>
      <c r="D91" s="51">
        <f>_xlfn.IFERROR(VLOOKUP($A91,'[1]Sheet1'!$A$1379:$K$1553,3,FALSE),0)</f>
        <v>135</v>
      </c>
      <c r="E91" s="184">
        <f t="shared" si="13"/>
        <v>0.002389422821642861</v>
      </c>
      <c r="F91" s="51">
        <f>_xlfn.IFERROR(VLOOKUP($A91,'[1]Sheet1'!$A$1379:$K$1553,4,FALSE),0)</f>
        <v>32</v>
      </c>
      <c r="G91" s="184">
        <f t="shared" si="14"/>
        <v>0.002727582679849983</v>
      </c>
      <c r="H91" s="51">
        <f>_xlfn.IFERROR(VLOOKUP($A91,'[1]Sheet1'!$A$1379:$K$1553,5,FALSE),0)</f>
        <v>1</v>
      </c>
      <c r="I91" s="185">
        <f t="shared" si="15"/>
        <v>0.017543859649122806</v>
      </c>
      <c r="J91" s="52">
        <f t="shared" si="11"/>
        <v>416</v>
      </c>
      <c r="K91" s="295">
        <f t="shared" si="16"/>
        <v>0.003464414797048585</v>
      </c>
      <c r="L91" s="291"/>
    </row>
    <row r="92" spans="1:12" ht="15">
      <c r="A92" s="48" t="s">
        <v>82</v>
      </c>
      <c r="B92" s="49">
        <f>_xlfn.IFERROR(VLOOKUP($A92,'[1]Sheet1'!$A$1379:$K$1553,2,FALSE),0)</f>
        <v>9</v>
      </c>
      <c r="C92" s="184">
        <f t="shared" si="12"/>
        <v>0.00017377872176095772</v>
      </c>
      <c r="D92" s="51">
        <f>_xlfn.IFERROR(VLOOKUP($A92,'[1]Sheet1'!$A$1379:$K$1553,3,FALSE),0)</f>
        <v>4</v>
      </c>
      <c r="E92" s="184">
        <f t="shared" si="13"/>
        <v>7.079771323386255E-05</v>
      </c>
      <c r="F92" s="51">
        <f>_xlfn.IFERROR(VLOOKUP($A92,'[1]Sheet1'!$A$1379:$K$1553,4,FALSE),0)</f>
        <v>1</v>
      </c>
      <c r="G92" s="184">
        <f t="shared" si="14"/>
        <v>8.523695874531196E-05</v>
      </c>
      <c r="H92" s="51">
        <f>_xlfn.IFERROR(VLOOKUP($A92,'[1]Sheet1'!$A$1379:$K$1553,5,FALSE),0)</f>
        <v>0</v>
      </c>
      <c r="I92" s="185">
        <f t="shared" si="15"/>
        <v>0</v>
      </c>
      <c r="J92" s="52">
        <f t="shared" si="11"/>
        <v>14</v>
      </c>
      <c r="K92" s="295">
        <f t="shared" si="16"/>
        <v>0.00011659088259298122</v>
      </c>
      <c r="L92" s="291"/>
    </row>
    <row r="93" spans="1:12" ht="15">
      <c r="A93" s="48" t="s">
        <v>83</v>
      </c>
      <c r="B93" s="49">
        <f>_xlfn.IFERROR(VLOOKUP($A93,'[1]Sheet1'!$A$1379:$K$1553,2,FALSE),0)</f>
        <v>8</v>
      </c>
      <c r="C93" s="184">
        <f t="shared" si="12"/>
        <v>0.00015446997489862907</v>
      </c>
      <c r="D93" s="51">
        <f>_xlfn.IFERROR(VLOOKUP($A93,'[1]Sheet1'!$A$1379:$K$1553,3,FALSE),0)</f>
        <v>9</v>
      </c>
      <c r="E93" s="184">
        <f t="shared" si="13"/>
        <v>0.00015929485477619073</v>
      </c>
      <c r="F93" s="51">
        <f>_xlfn.IFERROR(VLOOKUP($A93,'[1]Sheet1'!$A$1379:$K$1553,4,FALSE),0)</f>
        <v>3</v>
      </c>
      <c r="G93" s="184">
        <f t="shared" si="14"/>
        <v>0.0002557108762359359</v>
      </c>
      <c r="H93" s="51">
        <f>_xlfn.IFERROR(VLOOKUP($A93,'[1]Sheet1'!$A$1379:$K$1553,5,FALSE),0)</f>
        <v>0</v>
      </c>
      <c r="I93" s="185">
        <f t="shared" si="15"/>
        <v>0</v>
      </c>
      <c r="J93" s="52">
        <f t="shared" si="11"/>
        <v>20</v>
      </c>
      <c r="K93" s="295">
        <f t="shared" si="16"/>
        <v>0.0001665584037042589</v>
      </c>
      <c r="L93" s="291"/>
    </row>
    <row r="94" spans="1:12" ht="15">
      <c r="A94" s="48" t="s">
        <v>84</v>
      </c>
      <c r="B94" s="49">
        <f>_xlfn.IFERROR(VLOOKUP($A94,'[1]Sheet1'!$A$1379:$K$1553,2,FALSE),0)</f>
        <v>427</v>
      </c>
      <c r="C94" s="184">
        <f t="shared" si="12"/>
        <v>0.008244834910214327</v>
      </c>
      <c r="D94" s="51">
        <f>_xlfn.IFERROR(VLOOKUP($A94,'[1]Sheet1'!$A$1379:$K$1553,3,FALSE),0)</f>
        <v>68</v>
      </c>
      <c r="E94" s="184">
        <f t="shared" si="13"/>
        <v>0.0012035611249756632</v>
      </c>
      <c r="F94" s="51">
        <f>_xlfn.IFERROR(VLOOKUP($A94,'[1]Sheet1'!$A$1379:$K$1553,4,FALSE),0)</f>
        <v>77</v>
      </c>
      <c r="G94" s="184">
        <f t="shared" si="14"/>
        <v>0.0065632458233890216</v>
      </c>
      <c r="H94" s="51">
        <f>_xlfn.IFERROR(VLOOKUP($A94,'[1]Sheet1'!$A$1379:$K$1553,5,FALSE),0)</f>
        <v>1</v>
      </c>
      <c r="I94" s="185">
        <f t="shared" si="15"/>
        <v>0.017543859649122806</v>
      </c>
      <c r="J94" s="52">
        <f t="shared" si="11"/>
        <v>573</v>
      </c>
      <c r="K94" s="295">
        <f t="shared" si="16"/>
        <v>0.004771898266127017</v>
      </c>
      <c r="L94" s="291"/>
    </row>
    <row r="95" spans="1:12" ht="15">
      <c r="A95" s="48" t="s">
        <v>85</v>
      </c>
      <c r="B95" s="49">
        <f>_xlfn.IFERROR(VLOOKUP($A95,'[1]Sheet1'!$A$1379:$K$1553,2,FALSE),0)</f>
        <v>12</v>
      </c>
      <c r="C95" s="184">
        <f t="shared" si="12"/>
        <v>0.0002317049623479436</v>
      </c>
      <c r="D95" s="51">
        <f>_xlfn.IFERROR(VLOOKUP($A95,'[1]Sheet1'!$A$1379:$K$1553,3,FALSE),0)</f>
        <v>7</v>
      </c>
      <c r="E95" s="184">
        <f t="shared" si="13"/>
        <v>0.00012389599815925946</v>
      </c>
      <c r="F95" s="51">
        <f>_xlfn.IFERROR(VLOOKUP($A95,'[1]Sheet1'!$A$1379:$K$1553,4,FALSE),0)</f>
        <v>1</v>
      </c>
      <c r="G95" s="184">
        <f t="shared" si="14"/>
        <v>8.523695874531196E-05</v>
      </c>
      <c r="H95" s="51">
        <f>_xlfn.IFERROR(VLOOKUP($A95,'[1]Sheet1'!$A$1379:$K$1553,5,FALSE),0)</f>
        <v>0</v>
      </c>
      <c r="I95" s="185">
        <f t="shared" si="15"/>
        <v>0</v>
      </c>
      <c r="J95" s="52">
        <f t="shared" si="11"/>
        <v>20</v>
      </c>
      <c r="K95" s="295">
        <f t="shared" si="16"/>
        <v>0.0001665584037042589</v>
      </c>
      <c r="L95" s="291"/>
    </row>
    <row r="96" spans="1:12" ht="15">
      <c r="A96" s="48" t="s">
        <v>86</v>
      </c>
      <c r="B96" s="49">
        <f>_xlfn.IFERROR(VLOOKUP($A96,'[1]Sheet1'!$A$1379:$K$1553,2,FALSE),0)</f>
        <v>2</v>
      </c>
      <c r="C96" s="184">
        <f t="shared" si="12"/>
        <v>3.861749372465727E-05</v>
      </c>
      <c r="D96" s="51">
        <f>_xlfn.IFERROR(VLOOKUP($A96,'[1]Sheet1'!$A$1379:$K$1553,3,FALSE),0)</f>
        <v>2</v>
      </c>
      <c r="E96" s="184">
        <f t="shared" si="13"/>
        <v>3.5398856616931274E-05</v>
      </c>
      <c r="F96" s="51">
        <f>_xlfn.IFERROR(VLOOKUP($A96,'[1]Sheet1'!$A$1379:$K$1553,4,FALSE),0)</f>
        <v>1</v>
      </c>
      <c r="G96" s="184">
        <f t="shared" si="14"/>
        <v>8.523695874531196E-05</v>
      </c>
      <c r="H96" s="51">
        <f>_xlfn.IFERROR(VLOOKUP($A96,'[1]Sheet1'!$A$1379:$K$1553,5,FALSE),0)</f>
        <v>0</v>
      </c>
      <c r="I96" s="185">
        <f t="shared" si="15"/>
        <v>0</v>
      </c>
      <c r="J96" s="52">
        <f t="shared" si="11"/>
        <v>5</v>
      </c>
      <c r="K96" s="295">
        <f t="shared" si="16"/>
        <v>4.1639600926064726E-05</v>
      </c>
      <c r="L96" s="291"/>
    </row>
    <row r="97" spans="1:12" ht="15">
      <c r="A97" s="48" t="s">
        <v>235</v>
      </c>
      <c r="B97" s="49">
        <f>_xlfn.IFERROR(VLOOKUP($A97,'[1]Sheet1'!$A$1379:$K$1553,2,FALSE),0)</f>
        <v>22</v>
      </c>
      <c r="C97" s="184">
        <f t="shared" si="12"/>
        <v>0.00042479243097122996</v>
      </c>
      <c r="D97" s="51">
        <f>_xlfn.IFERROR(VLOOKUP($A97,'[1]Sheet1'!$A$1379:$K$1553,3,FALSE),0)</f>
        <v>16</v>
      </c>
      <c r="E97" s="184">
        <f t="shared" si="13"/>
        <v>0.0002831908529354502</v>
      </c>
      <c r="F97" s="51">
        <f>_xlfn.IFERROR(VLOOKUP($A97,'[1]Sheet1'!$A$1379:$K$1553,4,FALSE),0)</f>
        <v>3</v>
      </c>
      <c r="G97" s="184">
        <f t="shared" si="14"/>
        <v>0.0002557108762359359</v>
      </c>
      <c r="H97" s="51">
        <f>_xlfn.IFERROR(VLOOKUP($A97,'[1]Sheet1'!$A$1379:$K$1553,5,FALSE),0)</f>
        <v>0</v>
      </c>
      <c r="I97" s="185">
        <f t="shared" si="15"/>
        <v>0</v>
      </c>
      <c r="J97" s="52">
        <f t="shared" si="11"/>
        <v>41</v>
      </c>
      <c r="K97" s="295">
        <f t="shared" si="16"/>
        <v>0.00034144472759373075</v>
      </c>
      <c r="L97" s="291"/>
    </row>
    <row r="98" spans="1:12" ht="15">
      <c r="A98" s="48" t="s">
        <v>236</v>
      </c>
      <c r="B98" s="49">
        <f>_xlfn.IFERROR(VLOOKUP($A98,'[1]Sheet1'!$A$1379:$K$1553,2,FALSE),0)</f>
        <v>17</v>
      </c>
      <c r="C98" s="184">
        <f t="shared" si="12"/>
        <v>0.0003282486966595868</v>
      </c>
      <c r="D98" s="51">
        <f>_xlfn.IFERROR(VLOOKUP($A98,'[1]Sheet1'!$A$1379:$K$1553,3,FALSE),0)</f>
        <v>12</v>
      </c>
      <c r="E98" s="184">
        <f t="shared" si="13"/>
        <v>0.00021239313970158763</v>
      </c>
      <c r="F98" s="51">
        <f>_xlfn.IFERROR(VLOOKUP($A98,'[1]Sheet1'!$A$1379:$K$1553,4,FALSE),0)</f>
        <v>2</v>
      </c>
      <c r="G98" s="184">
        <f t="shared" si="14"/>
        <v>0.00017047391749062393</v>
      </c>
      <c r="H98" s="51">
        <f>_xlfn.IFERROR(VLOOKUP($A98,'[1]Sheet1'!$A$1379:$K$1553,5,FALSE),0)</f>
        <v>0</v>
      </c>
      <c r="I98" s="185">
        <f t="shared" si="15"/>
        <v>0</v>
      </c>
      <c r="J98" s="52">
        <f t="shared" si="11"/>
        <v>31</v>
      </c>
      <c r="K98" s="295">
        <f t="shared" si="16"/>
        <v>0.0002581655257416013</v>
      </c>
      <c r="L98" s="291"/>
    </row>
    <row r="99" spans="1:12" ht="15">
      <c r="A99" s="48" t="s">
        <v>87</v>
      </c>
      <c r="B99" s="49">
        <f>_xlfn.IFERROR(VLOOKUP($A99,'[1]Sheet1'!$A$1379:$K$1553,2,FALSE),0)</f>
        <v>370</v>
      </c>
      <c r="C99" s="184">
        <f t="shared" si="12"/>
        <v>0.007144236339061595</v>
      </c>
      <c r="D99" s="51">
        <f>_xlfn.IFERROR(VLOOKUP($A99,'[1]Sheet1'!$A$1379:$K$1553,3,FALSE),0)</f>
        <v>467</v>
      </c>
      <c r="E99" s="184">
        <f t="shared" si="13"/>
        <v>0.008265633020053452</v>
      </c>
      <c r="F99" s="51">
        <f>_xlfn.IFERROR(VLOOKUP($A99,'[1]Sheet1'!$A$1379:$K$1553,4,FALSE),0)</f>
        <v>86</v>
      </c>
      <c r="G99" s="184">
        <f t="shared" si="14"/>
        <v>0.007330378452096829</v>
      </c>
      <c r="H99" s="51">
        <f>_xlfn.IFERROR(VLOOKUP($A99,'[1]Sheet1'!$A$1379:$K$1553,5,FALSE),0)</f>
        <v>0</v>
      </c>
      <c r="I99" s="185">
        <f t="shared" si="15"/>
        <v>0</v>
      </c>
      <c r="J99" s="52">
        <f t="shared" si="11"/>
        <v>923</v>
      </c>
      <c r="K99" s="295">
        <f t="shared" si="16"/>
        <v>0.007686670330951548</v>
      </c>
      <c r="L99" s="291"/>
    </row>
    <row r="100" spans="1:12" ht="15">
      <c r="A100" s="48" t="s">
        <v>88</v>
      </c>
      <c r="B100" s="49">
        <f>_xlfn.IFERROR(VLOOKUP($A100,'[1]Sheet1'!$A$1379:$K$1553,2,FALSE),0)</f>
        <v>36</v>
      </c>
      <c r="C100" s="184">
        <f t="shared" si="12"/>
        <v>0.0006951148870438309</v>
      </c>
      <c r="D100" s="51">
        <f>_xlfn.IFERROR(VLOOKUP($A100,'[1]Sheet1'!$A$1379:$K$1553,3,FALSE),0)</f>
        <v>25</v>
      </c>
      <c r="E100" s="184">
        <f t="shared" si="13"/>
        <v>0.0004424857077116409</v>
      </c>
      <c r="F100" s="51">
        <f>_xlfn.IFERROR(VLOOKUP($A100,'[1]Sheet1'!$A$1379:$K$1553,4,FALSE),0)</f>
        <v>5</v>
      </c>
      <c r="G100" s="184">
        <f t="shared" si="14"/>
        <v>0.0004261847937265598</v>
      </c>
      <c r="H100" s="51">
        <f>_xlfn.IFERROR(VLOOKUP($A100,'[1]Sheet1'!$A$1379:$K$1553,5,FALSE),0)</f>
        <v>0</v>
      </c>
      <c r="I100" s="185">
        <f t="shared" si="15"/>
        <v>0</v>
      </c>
      <c r="J100" s="52">
        <f t="shared" si="11"/>
        <v>66</v>
      </c>
      <c r="K100" s="295">
        <f t="shared" si="16"/>
        <v>0.0005496427322240543</v>
      </c>
      <c r="L100" s="291"/>
    </row>
    <row r="101" spans="1:12" ht="15">
      <c r="A101" s="260" t="s">
        <v>281</v>
      </c>
      <c r="B101" s="49">
        <f>_xlfn.IFERROR(VLOOKUP($A101,'[1]Sheet1'!$A$1379:$K$1553,2,FALSE),0)</f>
        <v>10</v>
      </c>
      <c r="C101" s="184">
        <f aca="true" t="shared" si="17" ref="C101:C132">B101/$B$177</f>
        <v>0.00019308746862328635</v>
      </c>
      <c r="D101" s="51">
        <f>_xlfn.IFERROR(VLOOKUP($A101,'[1]Sheet1'!$A$1379:$K$1553,3,FALSE),0)</f>
        <v>5</v>
      </c>
      <c r="E101" s="184">
        <f aca="true" t="shared" si="18" ref="E101:E132">D101/$D$177</f>
        <v>8.849714154232818E-05</v>
      </c>
      <c r="F101" s="51">
        <f>_xlfn.IFERROR(VLOOKUP($A101,'[1]Sheet1'!$A$1379:$K$1553,4,FALSE),0)</f>
        <v>4</v>
      </c>
      <c r="G101" s="184">
        <f aca="true" t="shared" si="19" ref="G101:G132">F101/$F$177</f>
        <v>0.00034094783498124785</v>
      </c>
      <c r="H101" s="51">
        <f>_xlfn.IFERROR(VLOOKUP($A101,'[1]Sheet1'!$A$1379:$K$1553,5,FALSE),0)</f>
        <v>0</v>
      </c>
      <c r="I101" s="185">
        <f aca="true" t="shared" si="20" ref="I101:I132">H101/$H$177</f>
        <v>0</v>
      </c>
      <c r="J101" s="52">
        <f t="shared" si="11"/>
        <v>19</v>
      </c>
      <c r="K101" s="295">
        <f aca="true" t="shared" si="21" ref="K101:K132">J101/$J$177</f>
        <v>0.00015823048351904596</v>
      </c>
      <c r="L101" s="291"/>
    </row>
    <row r="102" spans="1:12" ht="15">
      <c r="A102" s="48" t="s">
        <v>237</v>
      </c>
      <c r="B102" s="49">
        <f>_xlfn.IFERROR(VLOOKUP($A102,'[1]Sheet1'!$A$1379:$K$1553,2,FALSE),0)</f>
        <v>0</v>
      </c>
      <c r="C102" s="184">
        <f t="shared" si="17"/>
        <v>0</v>
      </c>
      <c r="D102" s="51">
        <f>_xlfn.IFERROR(VLOOKUP($A102,'[1]Sheet1'!$A$1379:$K$1553,3,FALSE),0)</f>
        <v>1</v>
      </c>
      <c r="E102" s="184">
        <f t="shared" si="18"/>
        <v>1.7699428308465637E-05</v>
      </c>
      <c r="F102" s="51">
        <f>_xlfn.IFERROR(VLOOKUP($A102,'[1]Sheet1'!$A$1379:$K$1553,4,FALSE),0)</f>
        <v>0</v>
      </c>
      <c r="G102" s="184">
        <f t="shared" si="19"/>
        <v>0</v>
      </c>
      <c r="H102" s="51">
        <f>_xlfn.IFERROR(VLOOKUP($A102,'[1]Sheet1'!$A$1379:$K$1553,5,FALSE),0)</f>
        <v>0</v>
      </c>
      <c r="I102" s="185">
        <f t="shared" si="20"/>
        <v>0</v>
      </c>
      <c r="J102" s="52">
        <f t="shared" si="11"/>
        <v>1</v>
      </c>
      <c r="K102" s="295">
        <f t="shared" si="21"/>
        <v>8.327920185212944E-06</v>
      </c>
      <c r="L102" s="291"/>
    </row>
    <row r="103" spans="1:11" ht="15">
      <c r="A103" s="48" t="s">
        <v>285</v>
      </c>
      <c r="B103" s="49">
        <f>_xlfn.IFERROR(VLOOKUP($A103,'[1]Sheet1'!$A$1379:$K$1553,2,FALSE),0)</f>
        <v>0</v>
      </c>
      <c r="C103" s="184">
        <f t="shared" si="17"/>
        <v>0</v>
      </c>
      <c r="D103" s="51">
        <f>_xlfn.IFERROR(VLOOKUP($A103,'[1]Sheet1'!$A$1379:$K$1553,3,FALSE),0)</f>
        <v>0</v>
      </c>
      <c r="E103" s="184">
        <f t="shared" si="18"/>
        <v>0</v>
      </c>
      <c r="F103" s="51">
        <f>_xlfn.IFERROR(VLOOKUP($A103,'[1]Sheet1'!$A$1379:$K$1553,4,FALSE),0)</f>
        <v>0</v>
      </c>
      <c r="G103" s="184">
        <f t="shared" si="19"/>
        <v>0</v>
      </c>
      <c r="H103" s="51">
        <f>_xlfn.IFERROR(VLOOKUP($A103,'[1]Sheet1'!$A$1379:$K$1553,5,FALSE),0)</f>
        <v>0</v>
      </c>
      <c r="I103" s="185">
        <f t="shared" si="20"/>
        <v>0</v>
      </c>
      <c r="J103" s="52">
        <f t="shared" si="11"/>
        <v>0</v>
      </c>
      <c r="K103" s="295">
        <f t="shared" si="21"/>
        <v>0</v>
      </c>
    </row>
    <row r="104" spans="1:12" ht="15">
      <c r="A104" s="48" t="s">
        <v>90</v>
      </c>
      <c r="B104" s="49">
        <f>_xlfn.IFERROR(VLOOKUP($A104,'[1]Sheet1'!$A$1379:$K$1553,2,FALSE),0)</f>
        <v>1352</v>
      </c>
      <c r="C104" s="184">
        <f t="shared" si="17"/>
        <v>0.026105425757868315</v>
      </c>
      <c r="D104" s="51">
        <f>_xlfn.IFERROR(VLOOKUP($A104,'[1]Sheet1'!$A$1379:$K$1553,3,FALSE),0)</f>
        <v>1438</v>
      </c>
      <c r="E104" s="184">
        <f t="shared" si="18"/>
        <v>0.025451777907573584</v>
      </c>
      <c r="F104" s="51">
        <f>_xlfn.IFERROR(VLOOKUP($A104,'[1]Sheet1'!$A$1379:$K$1553,4,FALSE),0)</f>
        <v>321</v>
      </c>
      <c r="G104" s="184">
        <f t="shared" si="19"/>
        <v>0.027361063757245143</v>
      </c>
      <c r="H104" s="51">
        <f>_xlfn.IFERROR(VLOOKUP($A104,'[1]Sheet1'!$A$1379:$K$1553,5,FALSE),0)</f>
        <v>1</v>
      </c>
      <c r="I104" s="185">
        <f t="shared" si="20"/>
        <v>0.017543859649122806</v>
      </c>
      <c r="J104" s="52">
        <f t="shared" si="11"/>
        <v>3112</v>
      </c>
      <c r="K104" s="295">
        <f t="shared" si="21"/>
        <v>0.025916487616382683</v>
      </c>
      <c r="L104" s="291"/>
    </row>
    <row r="105" spans="1:12" ht="15">
      <c r="A105" s="48" t="s">
        <v>91</v>
      </c>
      <c r="B105" s="49">
        <f>_xlfn.IFERROR(VLOOKUP($A105,'[1]Sheet1'!$A$1379:$K$1553,2,FALSE),0)</f>
        <v>0</v>
      </c>
      <c r="C105" s="184">
        <f t="shared" si="17"/>
        <v>0</v>
      </c>
      <c r="D105" s="51">
        <f>_xlfn.IFERROR(VLOOKUP($A105,'[1]Sheet1'!$A$1379:$K$1553,3,FALSE),0)</f>
        <v>4</v>
      </c>
      <c r="E105" s="184">
        <f t="shared" si="18"/>
        <v>7.079771323386255E-05</v>
      </c>
      <c r="F105" s="51">
        <f>_xlfn.IFERROR(VLOOKUP($A105,'[1]Sheet1'!$A$1379:$K$1553,4,FALSE),0)</f>
        <v>1</v>
      </c>
      <c r="G105" s="184">
        <f t="shared" si="19"/>
        <v>8.523695874531196E-05</v>
      </c>
      <c r="H105" s="51">
        <f>_xlfn.IFERROR(VLOOKUP($A105,'[1]Sheet1'!$A$1379:$K$1553,5,FALSE),0)</f>
        <v>0</v>
      </c>
      <c r="I105" s="185">
        <f t="shared" si="20"/>
        <v>0</v>
      </c>
      <c r="J105" s="52">
        <f t="shared" si="11"/>
        <v>5</v>
      </c>
      <c r="K105" s="295">
        <f t="shared" si="21"/>
        <v>4.1639600926064726E-05</v>
      </c>
      <c r="L105" s="291"/>
    </row>
    <row r="106" spans="1:12" ht="15">
      <c r="A106" s="48" t="s">
        <v>238</v>
      </c>
      <c r="B106" s="49">
        <f>_xlfn.IFERROR(VLOOKUP($A106,'[1]Sheet1'!$A$1379:$K$1553,2,FALSE),0)</f>
        <v>10</v>
      </c>
      <c r="C106" s="184">
        <f t="shared" si="17"/>
        <v>0.00019308746862328635</v>
      </c>
      <c r="D106" s="51">
        <f>_xlfn.IFERROR(VLOOKUP($A106,'[1]Sheet1'!$A$1379:$K$1553,3,FALSE),0)</f>
        <v>3</v>
      </c>
      <c r="E106" s="184">
        <f t="shared" si="18"/>
        <v>5.309828492539691E-05</v>
      </c>
      <c r="F106" s="51">
        <f>_xlfn.IFERROR(VLOOKUP($A106,'[1]Sheet1'!$A$1379:$K$1553,4,FALSE),0)</f>
        <v>0</v>
      </c>
      <c r="G106" s="184">
        <f t="shared" si="19"/>
        <v>0</v>
      </c>
      <c r="H106" s="51">
        <f>_xlfn.IFERROR(VLOOKUP($A106,'[1]Sheet1'!$A$1379:$K$1553,5,FALSE),0)</f>
        <v>0</v>
      </c>
      <c r="I106" s="185">
        <f t="shared" si="20"/>
        <v>0</v>
      </c>
      <c r="J106" s="52">
        <f t="shared" si="11"/>
        <v>13</v>
      </c>
      <c r="K106" s="295">
        <f t="shared" si="21"/>
        <v>0.00010826296240776828</v>
      </c>
      <c r="L106" s="291"/>
    </row>
    <row r="107" spans="1:12" ht="15">
      <c r="A107" s="48" t="s">
        <v>239</v>
      </c>
      <c r="B107" s="49">
        <f>_xlfn.IFERROR(VLOOKUP($A107,'[1]Sheet1'!$A$1379:$K$1553,2,FALSE),0)</f>
        <v>8</v>
      </c>
      <c r="C107" s="184">
        <f t="shared" si="17"/>
        <v>0.00015446997489862907</v>
      </c>
      <c r="D107" s="51">
        <f>_xlfn.IFERROR(VLOOKUP($A107,'[1]Sheet1'!$A$1379:$K$1553,3,FALSE),0)</f>
        <v>9</v>
      </c>
      <c r="E107" s="184">
        <f t="shared" si="18"/>
        <v>0.00015929485477619073</v>
      </c>
      <c r="F107" s="51">
        <f>_xlfn.IFERROR(VLOOKUP($A107,'[1]Sheet1'!$A$1379:$K$1553,4,FALSE),0)</f>
        <v>1</v>
      </c>
      <c r="G107" s="184">
        <f t="shared" si="19"/>
        <v>8.523695874531196E-05</v>
      </c>
      <c r="H107" s="51">
        <f>_xlfn.IFERROR(VLOOKUP($A107,'[1]Sheet1'!$A$1379:$K$1553,5,FALSE),0)</f>
        <v>0</v>
      </c>
      <c r="I107" s="185">
        <f t="shared" si="20"/>
        <v>0</v>
      </c>
      <c r="J107" s="52">
        <f t="shared" si="11"/>
        <v>18</v>
      </c>
      <c r="K107" s="295">
        <f t="shared" si="21"/>
        <v>0.00014990256333383302</v>
      </c>
      <c r="L107" s="291"/>
    </row>
    <row r="108" spans="1:12" ht="15">
      <c r="A108" s="48" t="s">
        <v>92</v>
      </c>
      <c r="B108" s="49">
        <f>_xlfn.IFERROR(VLOOKUP($A108,'[1]Sheet1'!$A$1379:$K$1553,2,FALSE),0)</f>
        <v>122</v>
      </c>
      <c r="C108" s="184">
        <f t="shared" si="17"/>
        <v>0.0023556671172040933</v>
      </c>
      <c r="D108" s="51">
        <f>_xlfn.IFERROR(VLOOKUP($A108,'[1]Sheet1'!$A$1379:$K$1553,3,FALSE),0)</f>
        <v>62</v>
      </c>
      <c r="E108" s="184">
        <f t="shared" si="18"/>
        <v>0.0010973645551248694</v>
      </c>
      <c r="F108" s="51">
        <f>_xlfn.IFERROR(VLOOKUP($A108,'[1]Sheet1'!$A$1379:$K$1553,4,FALSE),0)</f>
        <v>21</v>
      </c>
      <c r="G108" s="184">
        <f t="shared" si="19"/>
        <v>0.0017899761336515514</v>
      </c>
      <c r="H108" s="51">
        <f>_xlfn.IFERROR(VLOOKUP($A108,'[1]Sheet1'!$A$1379:$K$1553,5,FALSE),0)</f>
        <v>0</v>
      </c>
      <c r="I108" s="185">
        <f t="shared" si="20"/>
        <v>0</v>
      </c>
      <c r="J108" s="52">
        <f t="shared" si="11"/>
        <v>205</v>
      </c>
      <c r="K108" s="295">
        <f t="shared" si="21"/>
        <v>0.0017072236379686537</v>
      </c>
      <c r="L108" s="291"/>
    </row>
    <row r="109" spans="1:12" ht="15">
      <c r="A109" s="48" t="s">
        <v>93</v>
      </c>
      <c r="B109" s="49">
        <f>_xlfn.IFERROR(VLOOKUP($A109,'[1]Sheet1'!$A$1379:$K$1553,2,FALSE),0)</f>
        <v>58</v>
      </c>
      <c r="C109" s="184">
        <f t="shared" si="17"/>
        <v>0.0011199073180150607</v>
      </c>
      <c r="D109" s="51">
        <f>_xlfn.IFERROR(VLOOKUP($A109,'[1]Sheet1'!$A$1379:$K$1553,3,FALSE),0)</f>
        <v>33</v>
      </c>
      <c r="E109" s="184">
        <f t="shared" si="18"/>
        <v>0.000584081134179366</v>
      </c>
      <c r="F109" s="51">
        <f>_xlfn.IFERROR(VLOOKUP($A109,'[1]Sheet1'!$A$1379:$K$1553,4,FALSE),0)</f>
        <v>8</v>
      </c>
      <c r="G109" s="184">
        <f t="shared" si="19"/>
        <v>0.0006818956699624957</v>
      </c>
      <c r="H109" s="51">
        <f>_xlfn.IFERROR(VLOOKUP($A109,'[1]Sheet1'!$A$1379:$K$1553,5,FALSE),0)</f>
        <v>0</v>
      </c>
      <c r="I109" s="185">
        <f t="shared" si="20"/>
        <v>0</v>
      </c>
      <c r="J109" s="52">
        <f t="shared" si="11"/>
        <v>99</v>
      </c>
      <c r="K109" s="295">
        <f t="shared" si="21"/>
        <v>0.0008244640983360816</v>
      </c>
      <c r="L109" s="291"/>
    </row>
    <row r="110" spans="1:12" ht="15">
      <c r="A110" s="48" t="s">
        <v>94</v>
      </c>
      <c r="B110" s="49">
        <f>_xlfn.IFERROR(VLOOKUP($A110,'[1]Sheet1'!$A$1379:$K$1553,2,FALSE),0)</f>
        <v>26</v>
      </c>
      <c r="C110" s="184">
        <f t="shared" si="17"/>
        <v>0.0005020274184205445</v>
      </c>
      <c r="D110" s="51">
        <f>_xlfn.IFERROR(VLOOKUP($A110,'[1]Sheet1'!$A$1379:$K$1553,3,FALSE),0)</f>
        <v>18</v>
      </c>
      <c r="E110" s="184">
        <f t="shared" si="18"/>
        <v>0.00031858970955238146</v>
      </c>
      <c r="F110" s="51">
        <f>_xlfn.IFERROR(VLOOKUP($A110,'[1]Sheet1'!$A$1379:$K$1553,4,FALSE),0)</f>
        <v>6</v>
      </c>
      <c r="G110" s="184">
        <f t="shared" si="19"/>
        <v>0.0005114217524718718</v>
      </c>
      <c r="H110" s="51">
        <f>_xlfn.IFERROR(VLOOKUP($A110,'[1]Sheet1'!$A$1379:$K$1553,5,FALSE),0)</f>
        <v>0</v>
      </c>
      <c r="I110" s="185">
        <f t="shared" si="20"/>
        <v>0</v>
      </c>
      <c r="J110" s="52">
        <f t="shared" si="11"/>
        <v>50</v>
      </c>
      <c r="K110" s="295">
        <f t="shared" si="21"/>
        <v>0.00041639600926064724</v>
      </c>
      <c r="L110" s="291"/>
    </row>
    <row r="111" spans="1:11" ht="15">
      <c r="A111" s="48" t="s">
        <v>96</v>
      </c>
      <c r="B111" s="49">
        <f>_xlfn.IFERROR(VLOOKUP($A111,'[1]Sheet1'!$A$1379:$K$1553,2,FALSE),0)</f>
        <v>0</v>
      </c>
      <c r="C111" s="184">
        <f t="shared" si="17"/>
        <v>0</v>
      </c>
      <c r="D111" s="51">
        <f>_xlfn.IFERROR(VLOOKUP($A111,'[1]Sheet1'!$A$1379:$K$1553,3,FALSE),0)</f>
        <v>0</v>
      </c>
      <c r="E111" s="184">
        <f t="shared" si="18"/>
        <v>0</v>
      </c>
      <c r="F111" s="51">
        <f>_xlfn.IFERROR(VLOOKUP($A111,'[1]Sheet1'!$A$1379:$K$1553,4,FALSE),0)</f>
        <v>0</v>
      </c>
      <c r="G111" s="184">
        <f t="shared" si="19"/>
        <v>0</v>
      </c>
      <c r="H111" s="51">
        <f>_xlfn.IFERROR(VLOOKUP($A111,'[1]Sheet1'!$A$1379:$K$1553,5,FALSE),0)</f>
        <v>0</v>
      </c>
      <c r="I111" s="185">
        <f t="shared" si="20"/>
        <v>0</v>
      </c>
      <c r="J111" s="52">
        <f t="shared" si="11"/>
        <v>0</v>
      </c>
      <c r="K111" s="295">
        <f t="shared" si="21"/>
        <v>0</v>
      </c>
    </row>
    <row r="112" spans="1:12" ht="15">
      <c r="A112" s="48" t="s">
        <v>97</v>
      </c>
      <c r="B112" s="49">
        <f>_xlfn.IFERROR(VLOOKUP($A112,'[1]Sheet1'!$A$1379:$K$1553,2,FALSE),0)</f>
        <v>165</v>
      </c>
      <c r="C112" s="184">
        <f t="shared" si="17"/>
        <v>0.003185943232284225</v>
      </c>
      <c r="D112" s="51">
        <f>_xlfn.IFERROR(VLOOKUP($A112,'[1]Sheet1'!$A$1379:$K$1553,3,FALSE),0)</f>
        <v>85</v>
      </c>
      <c r="E112" s="184">
        <f t="shared" si="18"/>
        <v>0.0015044514062195792</v>
      </c>
      <c r="F112" s="51">
        <f>_xlfn.IFERROR(VLOOKUP($A112,'[1]Sheet1'!$A$1379:$K$1553,4,FALSE),0)</f>
        <v>33</v>
      </c>
      <c r="G112" s="184">
        <f t="shared" si="19"/>
        <v>0.002812819638595295</v>
      </c>
      <c r="H112" s="51">
        <f>_xlfn.IFERROR(VLOOKUP($A112,'[1]Sheet1'!$A$1379:$K$1553,5,FALSE),0)</f>
        <v>0</v>
      </c>
      <c r="I112" s="185">
        <f t="shared" si="20"/>
        <v>0</v>
      </c>
      <c r="J112" s="52">
        <f t="shared" si="11"/>
        <v>283</v>
      </c>
      <c r="K112" s="295">
        <f t="shared" si="21"/>
        <v>0.0023568014124152633</v>
      </c>
      <c r="L112" s="291"/>
    </row>
    <row r="113" spans="1:12" ht="15">
      <c r="A113" s="48" t="s">
        <v>98</v>
      </c>
      <c r="B113" s="49">
        <f>_xlfn.IFERROR(VLOOKUP($A113,'[1]Sheet1'!$A$1379:$K$1553,2,FALSE),0)</f>
        <v>790</v>
      </c>
      <c r="C113" s="184">
        <f t="shared" si="17"/>
        <v>0.015253910021239622</v>
      </c>
      <c r="D113" s="51">
        <f>_xlfn.IFERROR(VLOOKUP($A113,'[1]Sheet1'!$A$1379:$K$1553,3,FALSE),0)</f>
        <v>749</v>
      </c>
      <c r="E113" s="184">
        <f t="shared" si="18"/>
        <v>0.013256871803040762</v>
      </c>
      <c r="F113" s="51">
        <f>_xlfn.IFERROR(VLOOKUP($A113,'[1]Sheet1'!$A$1379:$K$1553,4,FALSE),0)</f>
        <v>130</v>
      </c>
      <c r="G113" s="184">
        <f t="shared" si="19"/>
        <v>0.011080804636890556</v>
      </c>
      <c r="H113" s="51">
        <f>_xlfn.IFERROR(VLOOKUP($A113,'[1]Sheet1'!$A$1379:$K$1553,5,FALSE),0)</f>
        <v>0</v>
      </c>
      <c r="I113" s="185">
        <f t="shared" si="20"/>
        <v>0</v>
      </c>
      <c r="J113" s="52">
        <f t="shared" si="11"/>
        <v>1669</v>
      </c>
      <c r="K113" s="295">
        <f t="shared" si="21"/>
        <v>0.013899298789120405</v>
      </c>
      <c r="L113" s="291"/>
    </row>
    <row r="114" spans="1:12" ht="15">
      <c r="A114" s="48" t="s">
        <v>99</v>
      </c>
      <c r="B114" s="49">
        <f>_xlfn.IFERROR(VLOOKUP($A114,'[1]Sheet1'!$A$1379:$K$1553,2,FALSE),0)</f>
        <v>157</v>
      </c>
      <c r="C114" s="184">
        <f t="shared" si="17"/>
        <v>0.0030314732573855957</v>
      </c>
      <c r="D114" s="51">
        <f>_xlfn.IFERROR(VLOOKUP($A114,'[1]Sheet1'!$A$1379:$K$1553,3,FALSE),0)</f>
        <v>201</v>
      </c>
      <c r="E114" s="184">
        <f t="shared" si="18"/>
        <v>0.003557585090001593</v>
      </c>
      <c r="F114" s="51">
        <f>_xlfn.IFERROR(VLOOKUP($A114,'[1]Sheet1'!$A$1379:$K$1553,4,FALSE),0)</f>
        <v>32</v>
      </c>
      <c r="G114" s="184">
        <f t="shared" si="19"/>
        <v>0.002727582679849983</v>
      </c>
      <c r="H114" s="51">
        <f>_xlfn.IFERROR(VLOOKUP($A114,'[1]Sheet1'!$A$1379:$K$1553,5,FALSE),0)</f>
        <v>0</v>
      </c>
      <c r="I114" s="185">
        <f t="shared" si="20"/>
        <v>0</v>
      </c>
      <c r="J114" s="52">
        <f t="shared" si="11"/>
        <v>390</v>
      </c>
      <c r="K114" s="295">
        <f t="shared" si="21"/>
        <v>0.0032478888722330484</v>
      </c>
      <c r="L114" s="291"/>
    </row>
    <row r="115" spans="1:12" ht="15">
      <c r="A115" s="48" t="s">
        <v>100</v>
      </c>
      <c r="B115" s="49">
        <f>_xlfn.IFERROR(VLOOKUP($A115,'[1]Sheet1'!$A$1379:$K$1553,2,FALSE),0)</f>
        <v>71</v>
      </c>
      <c r="C115" s="184">
        <f t="shared" si="17"/>
        <v>0.001370921027225333</v>
      </c>
      <c r="D115" s="51">
        <f>_xlfn.IFERROR(VLOOKUP($A115,'[1]Sheet1'!$A$1379:$K$1553,3,FALSE),0)</f>
        <v>35</v>
      </c>
      <c r="E115" s="184">
        <f t="shared" si="18"/>
        <v>0.0006194799907962973</v>
      </c>
      <c r="F115" s="51">
        <f>_xlfn.IFERROR(VLOOKUP($A115,'[1]Sheet1'!$A$1379:$K$1553,4,FALSE),0)</f>
        <v>16</v>
      </c>
      <c r="G115" s="184">
        <f t="shared" si="19"/>
        <v>0.0013637913399249914</v>
      </c>
      <c r="H115" s="51">
        <f>_xlfn.IFERROR(VLOOKUP($A115,'[1]Sheet1'!$A$1379:$K$1553,5,FALSE),0)</f>
        <v>0</v>
      </c>
      <c r="I115" s="185">
        <f t="shared" si="20"/>
        <v>0</v>
      </c>
      <c r="J115" s="52">
        <f t="shared" si="11"/>
        <v>122</v>
      </c>
      <c r="K115" s="295">
        <f t="shared" si="21"/>
        <v>0.0010160062625959793</v>
      </c>
      <c r="L115" s="291"/>
    </row>
    <row r="116" spans="1:12" ht="15">
      <c r="A116" s="48" t="s">
        <v>101</v>
      </c>
      <c r="B116" s="49">
        <f>_xlfn.IFERROR(VLOOKUP($A116,'[1]Sheet1'!$A$1379:$K$1553,2,FALSE),0)</f>
        <v>47</v>
      </c>
      <c r="C116" s="184">
        <f t="shared" si="17"/>
        <v>0.0009075111025294458</v>
      </c>
      <c r="D116" s="51">
        <f>_xlfn.IFERROR(VLOOKUP($A116,'[1]Sheet1'!$A$1379:$K$1553,3,FALSE),0)</f>
        <v>46</v>
      </c>
      <c r="E116" s="184">
        <f t="shared" si="18"/>
        <v>0.0008141737021894193</v>
      </c>
      <c r="F116" s="51">
        <f>_xlfn.IFERROR(VLOOKUP($A116,'[1]Sheet1'!$A$1379:$K$1553,4,FALSE),0)</f>
        <v>13</v>
      </c>
      <c r="G116" s="184">
        <f t="shared" si="19"/>
        <v>0.0011080804636890555</v>
      </c>
      <c r="H116" s="51">
        <f>_xlfn.IFERROR(VLOOKUP($A116,'[1]Sheet1'!$A$1379:$K$1553,5,FALSE),0)</f>
        <v>0</v>
      </c>
      <c r="I116" s="185">
        <f t="shared" si="20"/>
        <v>0</v>
      </c>
      <c r="J116" s="52">
        <f t="shared" si="11"/>
        <v>106</v>
      </c>
      <c r="K116" s="295">
        <f t="shared" si="21"/>
        <v>0.0008827595396325721</v>
      </c>
      <c r="L116" s="291"/>
    </row>
    <row r="117" spans="1:12" ht="15">
      <c r="A117" s="260" t="s">
        <v>102</v>
      </c>
      <c r="B117" s="49">
        <f>_xlfn.IFERROR(VLOOKUP($A117,'[1]Sheet1'!$A$1379:$K$1553,2,FALSE),0)</f>
        <v>1</v>
      </c>
      <c r="C117" s="184">
        <f t="shared" si="17"/>
        <v>1.9308746862328634E-05</v>
      </c>
      <c r="D117" s="51">
        <f>_xlfn.IFERROR(VLOOKUP($A117,'[1]Sheet1'!$A$1379:$K$1553,3,FALSE),0)</f>
        <v>3</v>
      </c>
      <c r="E117" s="184">
        <f t="shared" si="18"/>
        <v>5.309828492539691E-05</v>
      </c>
      <c r="F117" s="51">
        <f>_xlfn.IFERROR(VLOOKUP($A117,'[1]Sheet1'!$A$1379:$K$1553,4,FALSE),0)</f>
        <v>0</v>
      </c>
      <c r="G117" s="184">
        <f t="shared" si="19"/>
        <v>0</v>
      </c>
      <c r="H117" s="51">
        <f>_xlfn.IFERROR(VLOOKUP($A117,'[1]Sheet1'!$A$1379:$K$1553,5,FALSE),0)</f>
        <v>0</v>
      </c>
      <c r="I117" s="185">
        <f t="shared" si="20"/>
        <v>0</v>
      </c>
      <c r="J117" s="52">
        <f t="shared" si="11"/>
        <v>4</v>
      </c>
      <c r="K117" s="295">
        <f t="shared" si="21"/>
        <v>3.331168074085178E-05</v>
      </c>
      <c r="L117" s="291"/>
    </row>
    <row r="118" spans="1:12" ht="15">
      <c r="A118" s="48" t="s">
        <v>240</v>
      </c>
      <c r="B118" s="49">
        <f>_xlfn.IFERROR(VLOOKUP($A118,'[1]Sheet1'!$A$1379:$K$1553,2,FALSE),0)</f>
        <v>20</v>
      </c>
      <c r="C118" s="184">
        <f t="shared" si="17"/>
        <v>0.0003861749372465727</v>
      </c>
      <c r="D118" s="51">
        <f>_xlfn.IFERROR(VLOOKUP($A118,'[1]Sheet1'!$A$1379:$K$1553,3,FALSE),0)</f>
        <v>23</v>
      </c>
      <c r="E118" s="184">
        <f t="shared" si="18"/>
        <v>0.00040708685109470965</v>
      </c>
      <c r="F118" s="51">
        <f>_xlfn.IFERROR(VLOOKUP($A118,'[1]Sheet1'!$A$1379:$K$1553,4,FALSE),0)</f>
        <v>2</v>
      </c>
      <c r="G118" s="184">
        <f t="shared" si="19"/>
        <v>0.00017047391749062393</v>
      </c>
      <c r="H118" s="51">
        <f>_xlfn.IFERROR(VLOOKUP($A118,'[1]Sheet1'!$A$1379:$K$1553,5,FALSE),0)</f>
        <v>0</v>
      </c>
      <c r="I118" s="185">
        <f t="shared" si="20"/>
        <v>0</v>
      </c>
      <c r="J118" s="52">
        <f t="shared" si="11"/>
        <v>45</v>
      </c>
      <c r="K118" s="295">
        <f t="shared" si="21"/>
        <v>0.0003747564083345825</v>
      </c>
      <c r="L118" s="291"/>
    </row>
    <row r="119" spans="1:12" ht="15">
      <c r="A119" s="48" t="s">
        <v>241</v>
      </c>
      <c r="B119" s="49">
        <f>_xlfn.IFERROR(VLOOKUP($A119,'[1]Sheet1'!$A$1379:$K$1553,2,FALSE),0)</f>
        <v>135</v>
      </c>
      <c r="C119" s="184">
        <f t="shared" si="17"/>
        <v>0.002606680826414366</v>
      </c>
      <c r="D119" s="51">
        <f>_xlfn.IFERROR(VLOOKUP($A119,'[1]Sheet1'!$A$1379:$K$1553,3,FALSE),0)</f>
        <v>175</v>
      </c>
      <c r="E119" s="184">
        <f t="shared" si="18"/>
        <v>0.0030973999539814865</v>
      </c>
      <c r="F119" s="51">
        <f>_xlfn.IFERROR(VLOOKUP($A119,'[1]Sheet1'!$A$1379:$K$1553,4,FALSE),0)</f>
        <v>56</v>
      </c>
      <c r="G119" s="184">
        <f t="shared" si="19"/>
        <v>0.00477326968973747</v>
      </c>
      <c r="H119" s="51">
        <f>_xlfn.IFERROR(VLOOKUP($A119,'[1]Sheet1'!$A$1379:$K$1553,5,FALSE),0)</f>
        <v>0</v>
      </c>
      <c r="I119" s="185">
        <f t="shared" si="20"/>
        <v>0</v>
      </c>
      <c r="J119" s="52">
        <f t="shared" si="11"/>
        <v>366</v>
      </c>
      <c r="K119" s="295">
        <f t="shared" si="21"/>
        <v>0.0030480187877879377</v>
      </c>
      <c r="L119" s="291"/>
    </row>
    <row r="120" spans="1:12" ht="15">
      <c r="A120" s="48" t="s">
        <v>242</v>
      </c>
      <c r="B120" s="49">
        <f>_xlfn.IFERROR(VLOOKUP($A120,'[1]Sheet1'!$A$1379:$K$1553,2,FALSE),0)</f>
        <v>12</v>
      </c>
      <c r="C120" s="184">
        <f t="shared" si="17"/>
        <v>0.0002317049623479436</v>
      </c>
      <c r="D120" s="51">
        <f>_xlfn.IFERROR(VLOOKUP($A120,'[1]Sheet1'!$A$1379:$K$1553,3,FALSE),0)</f>
        <v>12</v>
      </c>
      <c r="E120" s="184">
        <f t="shared" si="18"/>
        <v>0.00021239313970158763</v>
      </c>
      <c r="F120" s="51">
        <f>_xlfn.IFERROR(VLOOKUP($A120,'[1]Sheet1'!$A$1379:$K$1553,4,FALSE),0)</f>
        <v>1</v>
      </c>
      <c r="G120" s="184">
        <f t="shared" si="19"/>
        <v>8.523695874531196E-05</v>
      </c>
      <c r="H120" s="51">
        <f>_xlfn.IFERROR(VLOOKUP($A120,'[1]Sheet1'!$A$1379:$K$1553,5,FALSE),0)</f>
        <v>0</v>
      </c>
      <c r="I120" s="185">
        <f t="shared" si="20"/>
        <v>0</v>
      </c>
      <c r="J120" s="52">
        <f t="shared" si="11"/>
        <v>25</v>
      </c>
      <c r="K120" s="295">
        <f t="shared" si="21"/>
        <v>0.00020819800463032362</v>
      </c>
      <c r="L120" s="291"/>
    </row>
    <row r="121" spans="1:12" ht="15">
      <c r="A121" s="48" t="s">
        <v>288</v>
      </c>
      <c r="B121" s="49">
        <f>_xlfn.IFERROR(VLOOKUP($A121,'[1]Sheet1'!$A$1379:$K$1553,2,FALSE),0)</f>
        <v>13</v>
      </c>
      <c r="C121" s="184">
        <f t="shared" si="17"/>
        <v>0.00025101370921027223</v>
      </c>
      <c r="D121" s="51">
        <f>_xlfn.IFERROR(VLOOKUP($A121,'[1]Sheet1'!$A$1379:$K$1553,3,FALSE),0)</f>
        <v>0</v>
      </c>
      <c r="E121" s="184">
        <f t="shared" si="18"/>
        <v>0</v>
      </c>
      <c r="F121" s="51">
        <f>_xlfn.IFERROR(VLOOKUP($A121,'[1]Sheet1'!$A$1379:$K$1553,4,FALSE),0)</f>
        <v>0</v>
      </c>
      <c r="G121" s="184">
        <f t="shared" si="19"/>
        <v>0</v>
      </c>
      <c r="H121" s="51">
        <f>_xlfn.IFERROR(VLOOKUP($A121,'[1]Sheet1'!$A$1379:$K$1553,5,FALSE),0)</f>
        <v>0</v>
      </c>
      <c r="I121" s="185">
        <f t="shared" si="20"/>
        <v>0</v>
      </c>
      <c r="J121" s="52">
        <f>SUM(B121,D121,F121,H121)</f>
        <v>13</v>
      </c>
      <c r="K121" s="295">
        <f t="shared" si="21"/>
        <v>0.00010826296240776828</v>
      </c>
      <c r="L121" s="291"/>
    </row>
    <row r="122" spans="1:12" ht="15">
      <c r="A122" s="48" t="s">
        <v>103</v>
      </c>
      <c r="B122" s="49">
        <f>_xlfn.IFERROR(VLOOKUP($A122,'[1]Sheet1'!$A$1379:$K$1553,2,FALSE),0)</f>
        <v>213</v>
      </c>
      <c r="C122" s="184">
        <f t="shared" si="17"/>
        <v>0.0041127630816759995</v>
      </c>
      <c r="D122" s="51">
        <f>_xlfn.IFERROR(VLOOKUP($A122,'[1]Sheet1'!$A$1379:$K$1553,3,FALSE),0)</f>
        <v>348</v>
      </c>
      <c r="E122" s="184">
        <f t="shared" si="18"/>
        <v>0.006159401051346041</v>
      </c>
      <c r="F122" s="51">
        <f>_xlfn.IFERROR(VLOOKUP($A122,'[1]Sheet1'!$A$1379:$K$1553,4,FALSE),0)</f>
        <v>97</v>
      </c>
      <c r="G122" s="184">
        <f t="shared" si="19"/>
        <v>0.008267984998295261</v>
      </c>
      <c r="H122" s="51">
        <f>_xlfn.IFERROR(VLOOKUP($A122,'[1]Sheet1'!$A$1379:$K$1553,5,FALSE),0)</f>
        <v>0</v>
      </c>
      <c r="I122" s="185">
        <f t="shared" si="20"/>
        <v>0</v>
      </c>
      <c r="J122" s="52">
        <f t="shared" si="11"/>
        <v>658</v>
      </c>
      <c r="K122" s="295">
        <f t="shared" si="21"/>
        <v>0.005479771481870118</v>
      </c>
      <c r="L122" s="291"/>
    </row>
    <row r="123" spans="1:12" ht="15">
      <c r="A123" s="48" t="s">
        <v>104</v>
      </c>
      <c r="B123" s="49">
        <f>_xlfn.IFERROR(VLOOKUP($A123,'[1]Sheet1'!$A$1379:$K$1553,2,FALSE),0)</f>
        <v>10</v>
      </c>
      <c r="C123" s="184">
        <f t="shared" si="17"/>
        <v>0.00019308746862328635</v>
      </c>
      <c r="D123" s="51">
        <f>_xlfn.IFERROR(VLOOKUP($A123,'[1]Sheet1'!$A$1379:$K$1553,3,FALSE),0)</f>
        <v>21</v>
      </c>
      <c r="E123" s="184">
        <f t="shared" si="18"/>
        <v>0.0003716879944777784</v>
      </c>
      <c r="F123" s="51">
        <f>_xlfn.IFERROR(VLOOKUP($A123,'[1]Sheet1'!$A$1379:$K$1553,4,FALSE),0)</f>
        <v>1</v>
      </c>
      <c r="G123" s="184">
        <f t="shared" si="19"/>
        <v>8.523695874531196E-05</v>
      </c>
      <c r="H123" s="51">
        <f>_xlfn.IFERROR(VLOOKUP($A123,'[1]Sheet1'!$A$1379:$K$1553,5,FALSE),0)</f>
        <v>0</v>
      </c>
      <c r="I123" s="185">
        <f t="shared" si="20"/>
        <v>0</v>
      </c>
      <c r="J123" s="52">
        <f t="shared" si="11"/>
        <v>32</v>
      </c>
      <c r="K123" s="295">
        <f t="shared" si="21"/>
        <v>0.0002664934459268142</v>
      </c>
      <c r="L123" s="291"/>
    </row>
    <row r="124" spans="1:12" ht="15">
      <c r="A124" s="48" t="s">
        <v>243</v>
      </c>
      <c r="B124" s="49">
        <f>_xlfn.IFERROR(VLOOKUP($A124,'[1]Sheet1'!$A$1379:$K$1553,2,FALSE),0)</f>
        <v>118</v>
      </c>
      <c r="C124" s="184">
        <f t="shared" si="17"/>
        <v>0.002278432129754779</v>
      </c>
      <c r="D124" s="51">
        <f>_xlfn.IFERROR(VLOOKUP($A124,'[1]Sheet1'!$A$1379:$K$1553,3,FALSE),0)</f>
        <v>313</v>
      </c>
      <c r="E124" s="184">
        <f t="shared" si="18"/>
        <v>0.005539921060549745</v>
      </c>
      <c r="F124" s="51">
        <f>_xlfn.IFERROR(VLOOKUP($A124,'[1]Sheet1'!$A$1379:$K$1553,4,FALSE),0)</f>
        <v>33</v>
      </c>
      <c r="G124" s="184">
        <f t="shared" si="19"/>
        <v>0.002812819638595295</v>
      </c>
      <c r="H124" s="51">
        <f>_xlfn.IFERROR(VLOOKUP($A124,'[1]Sheet1'!$A$1379:$K$1553,5,FALSE),0)</f>
        <v>0</v>
      </c>
      <c r="I124" s="185">
        <f t="shared" si="20"/>
        <v>0</v>
      </c>
      <c r="J124" s="52">
        <f t="shared" si="11"/>
        <v>464</v>
      </c>
      <c r="K124" s="295">
        <f t="shared" si="21"/>
        <v>0.0038641549659388067</v>
      </c>
      <c r="L124" s="291"/>
    </row>
    <row r="125" spans="1:12" ht="15">
      <c r="A125" s="48" t="s">
        <v>244</v>
      </c>
      <c r="B125" s="49">
        <f>_xlfn.IFERROR(VLOOKUP($A125,'[1]Sheet1'!$A$1379:$K$1553,2,FALSE),0)</f>
        <v>402</v>
      </c>
      <c r="C125" s="184">
        <f t="shared" si="17"/>
        <v>0.007762116238656111</v>
      </c>
      <c r="D125" s="51">
        <f>_xlfn.IFERROR(VLOOKUP($A125,'[1]Sheet1'!$A$1379:$K$1553,3,FALSE),0)</f>
        <v>773</v>
      </c>
      <c r="E125" s="184">
        <f t="shared" si="18"/>
        <v>0.013681658082443936</v>
      </c>
      <c r="F125" s="51">
        <f>_xlfn.IFERROR(VLOOKUP($A125,'[1]Sheet1'!$A$1379:$K$1553,4,FALSE),0)</f>
        <v>77</v>
      </c>
      <c r="G125" s="184">
        <f t="shared" si="19"/>
        <v>0.0065632458233890216</v>
      </c>
      <c r="H125" s="51">
        <f>_xlfn.IFERROR(VLOOKUP($A125,'[1]Sheet1'!$A$1379:$K$1553,5,FALSE),0)</f>
        <v>0</v>
      </c>
      <c r="I125" s="185">
        <f t="shared" si="20"/>
        <v>0</v>
      </c>
      <c r="J125" s="52">
        <f t="shared" si="11"/>
        <v>1252</v>
      </c>
      <c r="K125" s="295">
        <f t="shared" si="21"/>
        <v>0.010426556071886608</v>
      </c>
      <c r="L125" s="291"/>
    </row>
    <row r="126" spans="1:12" ht="15">
      <c r="A126" s="48" t="s">
        <v>105</v>
      </c>
      <c r="B126" s="49">
        <f>_xlfn.IFERROR(VLOOKUP($A126,'[1]Sheet1'!$A$1379:$K$1553,2,FALSE),0)</f>
        <v>44</v>
      </c>
      <c r="C126" s="184">
        <f t="shared" si="17"/>
        <v>0.0008495848619424599</v>
      </c>
      <c r="D126" s="51">
        <f>_xlfn.IFERROR(VLOOKUP($A126,'[1]Sheet1'!$A$1379:$K$1553,3,FALSE),0)</f>
        <v>29</v>
      </c>
      <c r="E126" s="184">
        <f t="shared" si="18"/>
        <v>0.0005132834209455035</v>
      </c>
      <c r="F126" s="51">
        <f>_xlfn.IFERROR(VLOOKUP($A126,'[1]Sheet1'!$A$1379:$K$1553,4,FALSE),0)</f>
        <v>11</v>
      </c>
      <c r="G126" s="184">
        <f t="shared" si="19"/>
        <v>0.0009376065461984317</v>
      </c>
      <c r="H126" s="51">
        <f>_xlfn.IFERROR(VLOOKUP($A126,'[1]Sheet1'!$A$1379:$K$1553,5,FALSE),0)</f>
        <v>0</v>
      </c>
      <c r="I126" s="185">
        <f t="shared" si="20"/>
        <v>0</v>
      </c>
      <c r="J126" s="52">
        <f t="shared" si="11"/>
        <v>84</v>
      </c>
      <c r="K126" s="295">
        <f t="shared" si="21"/>
        <v>0.0006995452955578874</v>
      </c>
      <c r="L126" s="291"/>
    </row>
    <row r="127" spans="1:12" ht="15">
      <c r="A127" s="48" t="s">
        <v>245</v>
      </c>
      <c r="B127" s="49">
        <f>_xlfn.IFERROR(VLOOKUP($A127,'[1]Sheet1'!$A$1379:$K$1553,2,FALSE),0)</f>
        <v>1047</v>
      </c>
      <c r="C127" s="184">
        <f t="shared" si="17"/>
        <v>0.02021625796485808</v>
      </c>
      <c r="D127" s="51">
        <f>_xlfn.IFERROR(VLOOKUP($A127,'[1]Sheet1'!$A$1379:$K$1553,3,FALSE),0)</f>
        <v>831</v>
      </c>
      <c r="E127" s="184">
        <f t="shared" si="18"/>
        <v>0.014708224924334944</v>
      </c>
      <c r="F127" s="51">
        <f>_xlfn.IFERROR(VLOOKUP($A127,'[1]Sheet1'!$A$1379:$K$1553,4,FALSE),0)</f>
        <v>105</v>
      </c>
      <c r="G127" s="184">
        <f t="shared" si="19"/>
        <v>0.008949880668257757</v>
      </c>
      <c r="H127" s="51">
        <f>_xlfn.IFERROR(VLOOKUP($A127,'[1]Sheet1'!$A$1379:$K$1553,5,FALSE),0)</f>
        <v>0</v>
      </c>
      <c r="I127" s="185">
        <f t="shared" si="20"/>
        <v>0</v>
      </c>
      <c r="J127" s="52">
        <f aca="true" t="shared" si="22" ref="J127:J176">SUM(B127,D127,F127,H127)</f>
        <v>1983</v>
      </c>
      <c r="K127" s="295">
        <f t="shared" si="21"/>
        <v>0.01651426572727727</v>
      </c>
      <c r="L127" s="291"/>
    </row>
    <row r="128" spans="1:12" ht="15">
      <c r="A128" s="48" t="s">
        <v>246</v>
      </c>
      <c r="B128" s="49">
        <f>_xlfn.IFERROR(VLOOKUP($A128,'[1]Sheet1'!$A$1379:$K$1553,2,FALSE),0)</f>
        <v>591</v>
      </c>
      <c r="C128" s="184">
        <f t="shared" si="17"/>
        <v>0.011411469395636224</v>
      </c>
      <c r="D128" s="51">
        <f>_xlfn.IFERROR(VLOOKUP($A128,'[1]Sheet1'!$A$1379:$K$1553,3,FALSE),0)</f>
        <v>716</v>
      </c>
      <c r="E128" s="184">
        <f t="shared" si="18"/>
        <v>0.012672790668861397</v>
      </c>
      <c r="F128" s="51">
        <f>_xlfn.IFERROR(VLOOKUP($A128,'[1]Sheet1'!$A$1379:$K$1553,4,FALSE),0)</f>
        <v>105</v>
      </c>
      <c r="G128" s="184">
        <f t="shared" si="19"/>
        <v>0.008949880668257757</v>
      </c>
      <c r="H128" s="51">
        <f>_xlfn.IFERROR(VLOOKUP($A128,'[1]Sheet1'!$A$1379:$K$1553,5,FALSE),0)</f>
        <v>0</v>
      </c>
      <c r="I128" s="185">
        <f t="shared" si="20"/>
        <v>0</v>
      </c>
      <c r="J128" s="52">
        <f t="shared" si="22"/>
        <v>1412</v>
      </c>
      <c r="K128" s="295">
        <f t="shared" si="21"/>
        <v>0.011759023301520679</v>
      </c>
      <c r="L128" s="291"/>
    </row>
    <row r="129" spans="1:12" ht="15">
      <c r="A129" s="48" t="s">
        <v>106</v>
      </c>
      <c r="B129" s="49">
        <f>_xlfn.IFERROR(VLOOKUP($A129,'[1]Sheet1'!$A$1379:$K$1553,2,FALSE),0)</f>
        <v>22</v>
      </c>
      <c r="C129" s="184">
        <f t="shared" si="17"/>
        <v>0.00042479243097122996</v>
      </c>
      <c r="D129" s="51">
        <f>_xlfn.IFERROR(VLOOKUP($A129,'[1]Sheet1'!$A$1379:$K$1553,3,FALSE),0)</f>
        <v>16</v>
      </c>
      <c r="E129" s="184">
        <f t="shared" si="18"/>
        <v>0.0002831908529354502</v>
      </c>
      <c r="F129" s="51">
        <f>_xlfn.IFERROR(VLOOKUP($A129,'[1]Sheet1'!$A$1379:$K$1553,4,FALSE),0)</f>
        <v>6</v>
      </c>
      <c r="G129" s="184">
        <f t="shared" si="19"/>
        <v>0.0005114217524718718</v>
      </c>
      <c r="H129" s="51">
        <f>_xlfn.IFERROR(VLOOKUP($A129,'[1]Sheet1'!$A$1379:$K$1553,5,FALSE),0)</f>
        <v>0</v>
      </c>
      <c r="I129" s="185">
        <f t="shared" si="20"/>
        <v>0</v>
      </c>
      <c r="J129" s="52">
        <f t="shared" si="22"/>
        <v>44</v>
      </c>
      <c r="K129" s="295">
        <f t="shared" si="21"/>
        <v>0.0003664284881493696</v>
      </c>
      <c r="L129" s="291"/>
    </row>
    <row r="130" spans="1:12" ht="15">
      <c r="A130" s="48" t="s">
        <v>107</v>
      </c>
      <c r="B130" s="49">
        <f>_xlfn.IFERROR(VLOOKUP($A130,'[1]Sheet1'!$A$1379:$K$1553,2,FALSE),0)</f>
        <v>36</v>
      </c>
      <c r="C130" s="184">
        <f t="shared" si="17"/>
        <v>0.0006951148870438309</v>
      </c>
      <c r="D130" s="51">
        <f>_xlfn.IFERROR(VLOOKUP($A130,'[1]Sheet1'!$A$1379:$K$1553,3,FALSE),0)</f>
        <v>40</v>
      </c>
      <c r="E130" s="184">
        <f t="shared" si="18"/>
        <v>0.0007079771323386255</v>
      </c>
      <c r="F130" s="51">
        <f>_xlfn.IFERROR(VLOOKUP($A130,'[1]Sheet1'!$A$1379:$K$1553,4,FALSE),0)</f>
        <v>11</v>
      </c>
      <c r="G130" s="184">
        <f t="shared" si="19"/>
        <v>0.0009376065461984317</v>
      </c>
      <c r="H130" s="51">
        <f>_xlfn.IFERROR(VLOOKUP($A130,'[1]Sheet1'!$A$1379:$K$1553,5,FALSE),0)</f>
        <v>0</v>
      </c>
      <c r="I130" s="185">
        <f t="shared" si="20"/>
        <v>0</v>
      </c>
      <c r="J130" s="52">
        <f t="shared" si="22"/>
        <v>87</v>
      </c>
      <c r="K130" s="295">
        <f t="shared" si="21"/>
        <v>0.0007245290561135262</v>
      </c>
      <c r="L130" s="291"/>
    </row>
    <row r="131" spans="1:12" ht="15">
      <c r="A131" s="48" t="s">
        <v>108</v>
      </c>
      <c r="B131" s="49">
        <f>_xlfn.IFERROR(VLOOKUP($A131,'[1]Sheet1'!$A$1379:$K$1553,2,FALSE),0)</f>
        <v>3762</v>
      </c>
      <c r="C131" s="184">
        <f t="shared" si="17"/>
        <v>0.07263950569608033</v>
      </c>
      <c r="D131" s="51">
        <f>_xlfn.IFERROR(VLOOKUP($A131,'[1]Sheet1'!$A$1379:$K$1553,3,FALSE),0)</f>
        <v>6401</v>
      </c>
      <c r="E131" s="184">
        <f t="shared" si="18"/>
        <v>0.11329404060248854</v>
      </c>
      <c r="F131" s="51">
        <f>_xlfn.IFERROR(VLOOKUP($A131,'[1]Sheet1'!$A$1379:$K$1553,4,FALSE),0)</f>
        <v>844</v>
      </c>
      <c r="G131" s="184">
        <f t="shared" si="19"/>
        <v>0.0719399931810433</v>
      </c>
      <c r="H131" s="51">
        <f>_xlfn.IFERROR(VLOOKUP($A131,'[1]Sheet1'!$A$1379:$K$1553,5,FALSE),0)</f>
        <v>9</v>
      </c>
      <c r="I131" s="185">
        <f t="shared" si="20"/>
        <v>0.15789473684210525</v>
      </c>
      <c r="J131" s="52">
        <f t="shared" si="22"/>
        <v>11016</v>
      </c>
      <c r="K131" s="295">
        <f t="shared" si="21"/>
        <v>0.09174036876030581</v>
      </c>
      <c r="L131" s="291"/>
    </row>
    <row r="132" spans="1:12" ht="15">
      <c r="A132" s="48" t="s">
        <v>247</v>
      </c>
      <c r="B132" s="49">
        <f>_xlfn.IFERROR(VLOOKUP($A132,'[1]Sheet1'!$A$1379:$K$1553,2,FALSE),0)</f>
        <v>995</v>
      </c>
      <c r="C132" s="184">
        <f t="shared" si="17"/>
        <v>0.01921220312801699</v>
      </c>
      <c r="D132" s="51">
        <f>_xlfn.IFERROR(VLOOKUP($A132,'[1]Sheet1'!$A$1379:$K$1553,3,FALSE),0)</f>
        <v>2435</v>
      </c>
      <c r="E132" s="184">
        <f t="shared" si="18"/>
        <v>0.04309810793111383</v>
      </c>
      <c r="F132" s="51">
        <f>_xlfn.IFERROR(VLOOKUP($A132,'[1]Sheet1'!$A$1379:$K$1553,4,FALSE),0)</f>
        <v>423</v>
      </c>
      <c r="G132" s="184">
        <f t="shared" si="19"/>
        <v>0.036055233549266964</v>
      </c>
      <c r="H132" s="51">
        <f>_xlfn.IFERROR(VLOOKUP($A132,'[1]Sheet1'!$A$1379:$K$1553,5,FALSE),0)</f>
        <v>0</v>
      </c>
      <c r="I132" s="185">
        <f t="shared" si="20"/>
        <v>0</v>
      </c>
      <c r="J132" s="52">
        <f t="shared" si="22"/>
        <v>3853</v>
      </c>
      <c r="K132" s="295">
        <f t="shared" si="21"/>
        <v>0.032087476473625476</v>
      </c>
      <c r="L132" s="291"/>
    </row>
    <row r="133" spans="1:12" ht="15">
      <c r="A133" s="48" t="s">
        <v>109</v>
      </c>
      <c r="B133" s="49">
        <f>_xlfn.IFERROR(VLOOKUP($A133,'[1]Sheet1'!$A$1379:$K$1553,2,FALSE),0)</f>
        <v>49</v>
      </c>
      <c r="C133" s="184">
        <f aca="true" t="shared" si="23" ref="C133:C164">B133/$B$177</f>
        <v>0.0009461285962541031</v>
      </c>
      <c r="D133" s="51">
        <f>_xlfn.IFERROR(VLOOKUP($A133,'[1]Sheet1'!$A$1379:$K$1553,3,FALSE),0)</f>
        <v>51</v>
      </c>
      <c r="E133" s="184">
        <f aca="true" t="shared" si="24" ref="E133:E164">D133/$D$177</f>
        <v>0.0009026708437317475</v>
      </c>
      <c r="F133" s="51">
        <f>_xlfn.IFERROR(VLOOKUP($A133,'[1]Sheet1'!$A$1379:$K$1553,4,FALSE),0)</f>
        <v>26</v>
      </c>
      <c r="G133" s="184">
        <f aca="true" t="shared" si="25" ref="G133:G164">F133/$F$177</f>
        <v>0.002216160927378111</v>
      </c>
      <c r="H133" s="51">
        <f>_xlfn.IFERROR(VLOOKUP($A133,'[1]Sheet1'!$A$1379:$K$1553,5,FALSE),0)</f>
        <v>0</v>
      </c>
      <c r="I133" s="185">
        <f aca="true" t="shared" si="26" ref="I133:I164">H133/$H$177</f>
        <v>0</v>
      </c>
      <c r="J133" s="52">
        <f t="shared" si="22"/>
        <v>126</v>
      </c>
      <c r="K133" s="295">
        <f aca="true" t="shared" si="27" ref="K133:K164">J133/$J$177</f>
        <v>0.001049317943336831</v>
      </c>
      <c r="L133" s="291"/>
    </row>
    <row r="134" spans="1:12" ht="15">
      <c r="A134" s="48" t="s">
        <v>110</v>
      </c>
      <c r="B134" s="49">
        <f>_xlfn.IFERROR(VLOOKUP($A134,'[1]Sheet1'!$A$1379:$K$1553,2,FALSE),0)</f>
        <v>2</v>
      </c>
      <c r="C134" s="184">
        <f t="shared" si="23"/>
        <v>3.861749372465727E-05</v>
      </c>
      <c r="D134" s="51">
        <f>_xlfn.IFERROR(VLOOKUP($A134,'[1]Sheet1'!$A$1379:$K$1553,3,FALSE),0)</f>
        <v>1</v>
      </c>
      <c r="E134" s="184">
        <f t="shared" si="24"/>
        <v>1.7699428308465637E-05</v>
      </c>
      <c r="F134" s="51">
        <f>_xlfn.IFERROR(VLOOKUP($A134,'[1]Sheet1'!$A$1379:$K$1553,4,FALSE),0)</f>
        <v>0</v>
      </c>
      <c r="G134" s="184">
        <f t="shared" si="25"/>
        <v>0</v>
      </c>
      <c r="H134" s="51">
        <f>_xlfn.IFERROR(VLOOKUP($A134,'[1]Sheet1'!$A$1379:$K$1553,5,FALSE),0)</f>
        <v>0</v>
      </c>
      <c r="I134" s="185">
        <f t="shared" si="26"/>
        <v>0</v>
      </c>
      <c r="J134" s="52">
        <f t="shared" si="22"/>
        <v>3</v>
      </c>
      <c r="K134" s="295">
        <f t="shared" si="27"/>
        <v>2.4983760555638835E-05</v>
      </c>
      <c r="L134" s="291"/>
    </row>
    <row r="135" spans="1:12" ht="15">
      <c r="A135" s="48" t="s">
        <v>111</v>
      </c>
      <c r="B135" s="49">
        <f>_xlfn.IFERROR(VLOOKUP($A135,'[1]Sheet1'!$A$1379:$K$1553,2,FALSE),0)</f>
        <v>7</v>
      </c>
      <c r="C135" s="184">
        <f t="shared" si="23"/>
        <v>0.00013516122803630044</v>
      </c>
      <c r="D135" s="51">
        <f>_xlfn.IFERROR(VLOOKUP($A135,'[1]Sheet1'!$A$1379:$K$1553,3,FALSE),0)</f>
        <v>5</v>
      </c>
      <c r="E135" s="184">
        <f t="shared" si="24"/>
        <v>8.849714154232818E-05</v>
      </c>
      <c r="F135" s="51">
        <f>_xlfn.IFERROR(VLOOKUP($A135,'[1]Sheet1'!$A$1379:$K$1553,4,FALSE),0)</f>
        <v>4</v>
      </c>
      <c r="G135" s="184">
        <f t="shared" si="25"/>
        <v>0.00034094783498124785</v>
      </c>
      <c r="H135" s="51">
        <f>_xlfn.IFERROR(VLOOKUP($A135,'[1]Sheet1'!$A$1379:$K$1553,5,FALSE),0)</f>
        <v>0</v>
      </c>
      <c r="I135" s="185">
        <f t="shared" si="26"/>
        <v>0</v>
      </c>
      <c r="J135" s="52">
        <f t="shared" si="22"/>
        <v>16</v>
      </c>
      <c r="K135" s="295">
        <f t="shared" si="27"/>
        <v>0.0001332467229634071</v>
      </c>
      <c r="L135" s="291"/>
    </row>
    <row r="136" spans="1:12" ht="15">
      <c r="A136" s="48" t="s">
        <v>112</v>
      </c>
      <c r="B136" s="49">
        <f>_xlfn.IFERROR(VLOOKUP($A136,'[1]Sheet1'!$A$1379:$K$1553,2,FALSE),0)</f>
        <v>165</v>
      </c>
      <c r="C136" s="184">
        <f t="shared" si="23"/>
        <v>0.003185943232284225</v>
      </c>
      <c r="D136" s="51">
        <f>_xlfn.IFERROR(VLOOKUP($A136,'[1]Sheet1'!$A$1379:$K$1553,3,FALSE),0)</f>
        <v>90</v>
      </c>
      <c r="E136" s="184">
        <f t="shared" si="24"/>
        <v>0.0015929485477619073</v>
      </c>
      <c r="F136" s="51">
        <f>_xlfn.IFERROR(VLOOKUP($A136,'[1]Sheet1'!$A$1379:$K$1553,4,FALSE),0)</f>
        <v>17</v>
      </c>
      <c r="G136" s="184">
        <f t="shared" si="25"/>
        <v>0.0014490282986703035</v>
      </c>
      <c r="H136" s="51">
        <f>_xlfn.IFERROR(VLOOKUP($A136,'[1]Sheet1'!$A$1379:$K$1553,5,FALSE),0)</f>
        <v>0</v>
      </c>
      <c r="I136" s="185">
        <f t="shared" si="26"/>
        <v>0</v>
      </c>
      <c r="J136" s="52">
        <f t="shared" si="22"/>
        <v>272</v>
      </c>
      <c r="K136" s="295">
        <f t="shared" si="27"/>
        <v>0.002265194290377921</v>
      </c>
      <c r="L136" s="291"/>
    </row>
    <row r="137" spans="1:12" ht="15">
      <c r="A137" s="48" t="s">
        <v>113</v>
      </c>
      <c r="B137" s="49">
        <f>_xlfn.IFERROR(VLOOKUP($A137,'[1]Sheet1'!$A$1379:$K$1553,2,FALSE),0)</f>
        <v>19</v>
      </c>
      <c r="C137" s="184">
        <f t="shared" si="23"/>
        <v>0.00036686619038424405</v>
      </c>
      <c r="D137" s="51">
        <f>_xlfn.IFERROR(VLOOKUP($A137,'[1]Sheet1'!$A$1379:$K$1553,3,FALSE),0)</f>
        <v>15</v>
      </c>
      <c r="E137" s="184">
        <f t="shared" si="24"/>
        <v>0.00026549142462698453</v>
      </c>
      <c r="F137" s="51">
        <f>_xlfn.IFERROR(VLOOKUP($A137,'[1]Sheet1'!$A$1379:$K$1553,4,FALSE),0)</f>
        <v>1</v>
      </c>
      <c r="G137" s="184">
        <f t="shared" si="25"/>
        <v>8.523695874531196E-05</v>
      </c>
      <c r="H137" s="51">
        <f>_xlfn.IFERROR(VLOOKUP($A137,'[1]Sheet1'!$A$1379:$K$1553,5,FALSE),0)</f>
        <v>0</v>
      </c>
      <c r="I137" s="185">
        <f t="shared" si="26"/>
        <v>0</v>
      </c>
      <c r="J137" s="52">
        <f t="shared" si="22"/>
        <v>35</v>
      </c>
      <c r="K137" s="295">
        <f t="shared" si="27"/>
        <v>0.0002914772064824531</v>
      </c>
      <c r="L137" s="291"/>
    </row>
    <row r="138" spans="1:12" ht="15">
      <c r="A138" s="48" t="s">
        <v>248</v>
      </c>
      <c r="B138" s="49">
        <f>_xlfn.IFERROR(VLOOKUP($A138,'[1]Sheet1'!$A$1379:$K$1553,2,FALSE),0)</f>
        <v>663</v>
      </c>
      <c r="C138" s="184">
        <f t="shared" si="23"/>
        <v>0.012801699169723886</v>
      </c>
      <c r="D138" s="51">
        <f>_xlfn.IFERROR(VLOOKUP($A138,'[1]Sheet1'!$A$1379:$K$1553,3,FALSE),0)</f>
        <v>1253</v>
      </c>
      <c r="E138" s="184">
        <f t="shared" si="24"/>
        <v>0.022177383670507443</v>
      </c>
      <c r="F138" s="51">
        <f>_xlfn.IFERROR(VLOOKUP($A138,'[1]Sheet1'!$A$1379:$K$1553,4,FALSE),0)</f>
        <v>106</v>
      </c>
      <c r="G138" s="184">
        <f t="shared" si="25"/>
        <v>0.009035117627003068</v>
      </c>
      <c r="H138" s="51">
        <f>_xlfn.IFERROR(VLOOKUP($A138,'[1]Sheet1'!$A$1379:$K$1553,5,FALSE),0)</f>
        <v>0</v>
      </c>
      <c r="I138" s="185">
        <f t="shared" si="26"/>
        <v>0</v>
      </c>
      <c r="J138" s="52">
        <f t="shared" si="22"/>
        <v>2022</v>
      </c>
      <c r="K138" s="295">
        <f t="shared" si="27"/>
        <v>0.016839054614500575</v>
      </c>
      <c r="L138" s="291"/>
    </row>
    <row r="139" spans="1:12" ht="15">
      <c r="A139" s="48" t="s">
        <v>249</v>
      </c>
      <c r="B139" s="49">
        <f>_xlfn.IFERROR(VLOOKUP($A139,'[1]Sheet1'!$A$1379:$K$1553,2,FALSE),0)</f>
        <v>27</v>
      </c>
      <c r="C139" s="184">
        <f t="shared" si="23"/>
        <v>0.0005213361652828732</v>
      </c>
      <c r="D139" s="51">
        <f>_xlfn.IFERROR(VLOOKUP($A139,'[1]Sheet1'!$A$1379:$K$1553,3,FALSE),0)</f>
        <v>42</v>
      </c>
      <c r="E139" s="184">
        <f t="shared" si="24"/>
        <v>0.0007433759889555568</v>
      </c>
      <c r="F139" s="51">
        <f>_xlfn.IFERROR(VLOOKUP($A139,'[1]Sheet1'!$A$1379:$K$1553,4,FALSE),0)</f>
        <v>8</v>
      </c>
      <c r="G139" s="184">
        <f t="shared" si="25"/>
        <v>0.0006818956699624957</v>
      </c>
      <c r="H139" s="51">
        <f>_xlfn.IFERROR(VLOOKUP($A139,'[1]Sheet1'!$A$1379:$K$1553,5,FALSE),0)</f>
        <v>0</v>
      </c>
      <c r="I139" s="185">
        <f t="shared" si="26"/>
        <v>0</v>
      </c>
      <c r="J139" s="52">
        <f t="shared" si="22"/>
        <v>77</v>
      </c>
      <c r="K139" s="295">
        <f t="shared" si="27"/>
        <v>0.0006412498542613967</v>
      </c>
      <c r="L139" s="291"/>
    </row>
    <row r="140" spans="1:12" ht="15">
      <c r="A140" s="48" t="s">
        <v>250</v>
      </c>
      <c r="B140" s="49">
        <f>_xlfn.IFERROR(VLOOKUP($A140,'[1]Sheet1'!$A$1379:$K$1553,2,FALSE),0)</f>
        <v>171</v>
      </c>
      <c r="C140" s="184">
        <f t="shared" si="23"/>
        <v>0.0033017957134581968</v>
      </c>
      <c r="D140" s="51">
        <f>_xlfn.IFERROR(VLOOKUP($A140,'[1]Sheet1'!$A$1379:$K$1553,3,FALSE),0)</f>
        <v>494</v>
      </c>
      <c r="E140" s="184">
        <f t="shared" si="24"/>
        <v>0.008743517584382025</v>
      </c>
      <c r="F140" s="51">
        <f>_xlfn.IFERROR(VLOOKUP($A140,'[1]Sheet1'!$A$1379:$K$1553,4,FALSE),0)</f>
        <v>56</v>
      </c>
      <c r="G140" s="184">
        <f t="shared" si="25"/>
        <v>0.00477326968973747</v>
      </c>
      <c r="H140" s="51">
        <f>_xlfn.IFERROR(VLOOKUP($A140,'[1]Sheet1'!$A$1379:$K$1553,5,FALSE),0)</f>
        <v>0</v>
      </c>
      <c r="I140" s="185">
        <f t="shared" si="26"/>
        <v>0</v>
      </c>
      <c r="J140" s="52">
        <f t="shared" si="22"/>
        <v>721</v>
      </c>
      <c r="K140" s="295">
        <f t="shared" si="27"/>
        <v>0.006004430453538533</v>
      </c>
      <c r="L140" s="291"/>
    </row>
    <row r="141" spans="1:12" ht="15">
      <c r="A141" s="48" t="s">
        <v>251</v>
      </c>
      <c r="B141" s="49">
        <f>_xlfn.IFERROR(VLOOKUP($A141,'[1]Sheet1'!$A$1379:$K$1553,2,FALSE),0)</f>
        <v>117</v>
      </c>
      <c r="C141" s="184">
        <f t="shared" si="23"/>
        <v>0.0022591233828924504</v>
      </c>
      <c r="D141" s="51">
        <f>_xlfn.IFERROR(VLOOKUP($A141,'[1]Sheet1'!$A$1379:$K$1553,3,FALSE),0)</f>
        <v>177</v>
      </c>
      <c r="E141" s="184">
        <f t="shared" si="24"/>
        <v>0.003132798810598418</v>
      </c>
      <c r="F141" s="51">
        <f>_xlfn.IFERROR(VLOOKUP($A141,'[1]Sheet1'!$A$1379:$K$1553,4,FALSE),0)</f>
        <v>48</v>
      </c>
      <c r="G141" s="184">
        <f t="shared" si="25"/>
        <v>0.004091374019774974</v>
      </c>
      <c r="H141" s="51">
        <f>_xlfn.IFERROR(VLOOKUP($A141,'[1]Sheet1'!$A$1379:$K$1553,5,FALSE),0)</f>
        <v>0</v>
      </c>
      <c r="I141" s="185">
        <f t="shared" si="26"/>
        <v>0</v>
      </c>
      <c r="J141" s="52">
        <f t="shared" si="22"/>
        <v>342</v>
      </c>
      <c r="K141" s="295">
        <f t="shared" si="27"/>
        <v>0.002848148703342827</v>
      </c>
      <c r="L141" s="291"/>
    </row>
    <row r="142" spans="1:12" ht="15">
      <c r="A142" s="48" t="s">
        <v>252</v>
      </c>
      <c r="B142" s="49">
        <f>_xlfn.IFERROR(VLOOKUP($A142,'[1]Sheet1'!$A$1379:$K$1553,2,FALSE),0)</f>
        <v>142</v>
      </c>
      <c r="C142" s="184">
        <f t="shared" si="23"/>
        <v>0.002741842054450666</v>
      </c>
      <c r="D142" s="51">
        <f>_xlfn.IFERROR(VLOOKUP($A142,'[1]Sheet1'!$A$1379:$K$1553,3,FALSE),0)</f>
        <v>365</v>
      </c>
      <c r="E142" s="184">
        <f t="shared" si="24"/>
        <v>0.006460291332589957</v>
      </c>
      <c r="F142" s="51">
        <f>_xlfn.IFERROR(VLOOKUP($A142,'[1]Sheet1'!$A$1379:$K$1553,4,FALSE),0)</f>
        <v>108</v>
      </c>
      <c r="G142" s="184">
        <f t="shared" si="25"/>
        <v>0.009205591544493692</v>
      </c>
      <c r="H142" s="51">
        <f>_xlfn.IFERROR(VLOOKUP($A142,'[1]Sheet1'!$A$1379:$K$1553,5,FALSE),0)</f>
        <v>0</v>
      </c>
      <c r="I142" s="185">
        <f t="shared" si="26"/>
        <v>0</v>
      </c>
      <c r="J142" s="52">
        <f t="shared" si="22"/>
        <v>615</v>
      </c>
      <c r="K142" s="295">
        <f t="shared" si="27"/>
        <v>0.005121670913905961</v>
      </c>
      <c r="L142" s="291"/>
    </row>
    <row r="143" spans="1:12" ht="15">
      <c r="A143" s="260" t="s">
        <v>115</v>
      </c>
      <c r="B143" s="49">
        <f>_xlfn.IFERROR(VLOOKUP($A143,'[1]Sheet1'!$A$1379:$K$1553,2,FALSE),0)</f>
        <v>3</v>
      </c>
      <c r="C143" s="184">
        <f t="shared" si="23"/>
        <v>5.79262405869859E-05</v>
      </c>
      <c r="D143" s="51">
        <f>_xlfn.IFERROR(VLOOKUP($A143,'[1]Sheet1'!$A$1379:$K$1553,3,FALSE),0)</f>
        <v>0</v>
      </c>
      <c r="E143" s="184">
        <f t="shared" si="24"/>
        <v>0</v>
      </c>
      <c r="F143" s="51">
        <f>_xlfn.IFERROR(VLOOKUP($A143,'[1]Sheet1'!$A$1379:$K$1553,4,FALSE),0)</f>
        <v>0</v>
      </c>
      <c r="G143" s="184">
        <f t="shared" si="25"/>
        <v>0</v>
      </c>
      <c r="H143" s="51">
        <f>_xlfn.IFERROR(VLOOKUP($A143,'[1]Sheet1'!$A$1379:$K$1553,5,FALSE),0)</f>
        <v>0</v>
      </c>
      <c r="I143" s="185">
        <f t="shared" si="26"/>
        <v>0</v>
      </c>
      <c r="J143" s="52">
        <f>SUM(B143,D143,F143,H143)</f>
        <v>3</v>
      </c>
      <c r="K143" s="295">
        <f t="shared" si="27"/>
        <v>2.4983760555638835E-05</v>
      </c>
      <c r="L143" s="291"/>
    </row>
    <row r="144" spans="1:12" ht="15">
      <c r="A144" s="48" t="s">
        <v>253</v>
      </c>
      <c r="B144" s="49">
        <f>_xlfn.IFERROR(VLOOKUP($A144,'[1]Sheet1'!$A$1379:$K$1553,2,FALSE),0)</f>
        <v>195</v>
      </c>
      <c r="C144" s="184">
        <f t="shared" si="23"/>
        <v>0.0037652056381540836</v>
      </c>
      <c r="D144" s="51">
        <f>_xlfn.IFERROR(VLOOKUP($A144,'[1]Sheet1'!$A$1379:$K$1553,3,FALSE),0)</f>
        <v>233</v>
      </c>
      <c r="E144" s="184">
        <f t="shared" si="24"/>
        <v>0.0041239667958724935</v>
      </c>
      <c r="F144" s="51">
        <f>_xlfn.IFERROR(VLOOKUP($A144,'[1]Sheet1'!$A$1379:$K$1553,4,FALSE),0)</f>
        <v>29</v>
      </c>
      <c r="G144" s="184">
        <f t="shared" si="25"/>
        <v>0.002471871803614047</v>
      </c>
      <c r="H144" s="51">
        <f>_xlfn.IFERROR(VLOOKUP($A144,'[1]Sheet1'!$A$1379:$K$1553,5,FALSE),0)</f>
        <v>0</v>
      </c>
      <c r="I144" s="185">
        <f t="shared" si="26"/>
        <v>0</v>
      </c>
      <c r="J144" s="52">
        <f t="shared" si="22"/>
        <v>457</v>
      </c>
      <c r="K144" s="295">
        <f t="shared" si="27"/>
        <v>0.0038058595246423157</v>
      </c>
      <c r="L144" s="291"/>
    </row>
    <row r="145" spans="1:12" ht="15">
      <c r="A145" s="48" t="s">
        <v>254</v>
      </c>
      <c r="B145" s="49">
        <f>_xlfn.IFERROR(VLOOKUP($A145,'[1]Sheet1'!$A$1379:$K$1553,2,FALSE),0)</f>
        <v>219</v>
      </c>
      <c r="C145" s="184">
        <f t="shared" si="23"/>
        <v>0.004228615562849971</v>
      </c>
      <c r="D145" s="51">
        <f>_xlfn.IFERROR(VLOOKUP($A145,'[1]Sheet1'!$A$1379:$K$1553,3,FALSE),0)</f>
        <v>210</v>
      </c>
      <c r="E145" s="184">
        <f t="shared" si="24"/>
        <v>0.0037168799447777835</v>
      </c>
      <c r="F145" s="51">
        <f>_xlfn.IFERROR(VLOOKUP($A145,'[1]Sheet1'!$A$1379:$K$1553,4,FALSE),0)</f>
        <v>48</v>
      </c>
      <c r="G145" s="184">
        <f t="shared" si="25"/>
        <v>0.004091374019774974</v>
      </c>
      <c r="H145" s="51">
        <f>_xlfn.IFERROR(VLOOKUP($A145,'[1]Sheet1'!$A$1379:$K$1553,5,FALSE),0)</f>
        <v>0</v>
      </c>
      <c r="I145" s="185">
        <f t="shared" si="26"/>
        <v>0</v>
      </c>
      <c r="J145" s="52">
        <f t="shared" si="22"/>
        <v>477</v>
      </c>
      <c r="K145" s="295">
        <f t="shared" si="27"/>
        <v>0.003972417928346575</v>
      </c>
      <c r="L145" s="291"/>
    </row>
    <row r="146" spans="1:12" ht="15">
      <c r="A146" s="48" t="s">
        <v>255</v>
      </c>
      <c r="B146" s="49">
        <f>_xlfn.IFERROR(VLOOKUP($A146,'[1]Sheet1'!$A$1379:$K$1553,2,FALSE),0)</f>
        <v>22</v>
      </c>
      <c r="C146" s="184">
        <f t="shared" si="23"/>
        <v>0.00042479243097122996</v>
      </c>
      <c r="D146" s="51">
        <f>_xlfn.IFERROR(VLOOKUP($A146,'[1]Sheet1'!$A$1379:$K$1553,3,FALSE),0)</f>
        <v>18</v>
      </c>
      <c r="E146" s="184">
        <f t="shared" si="24"/>
        <v>0.00031858970955238146</v>
      </c>
      <c r="F146" s="51">
        <f>_xlfn.IFERROR(VLOOKUP($A146,'[1]Sheet1'!$A$1379:$K$1553,4,FALSE),0)</f>
        <v>7</v>
      </c>
      <c r="G146" s="184">
        <f t="shared" si="25"/>
        <v>0.0005966587112171838</v>
      </c>
      <c r="H146" s="51">
        <f>_xlfn.IFERROR(VLOOKUP($A146,'[1]Sheet1'!$A$1379:$K$1553,5,FALSE),0)</f>
        <v>0</v>
      </c>
      <c r="I146" s="185">
        <f t="shared" si="26"/>
        <v>0</v>
      </c>
      <c r="J146" s="52">
        <f t="shared" si="22"/>
        <v>47</v>
      </c>
      <c r="K146" s="295">
        <f t="shared" si="27"/>
        <v>0.0003914122487050084</v>
      </c>
      <c r="L146" s="291"/>
    </row>
    <row r="147" spans="1:12" ht="15">
      <c r="A147" s="260" t="s">
        <v>116</v>
      </c>
      <c r="B147" s="49">
        <f>_xlfn.IFERROR(VLOOKUP($A147,'[1]Sheet1'!$A$1379:$K$1553,2,FALSE),0)</f>
        <v>1</v>
      </c>
      <c r="C147" s="184">
        <f t="shared" si="23"/>
        <v>1.9308746862328634E-05</v>
      </c>
      <c r="D147" s="51">
        <f>_xlfn.IFERROR(VLOOKUP($A147,'[1]Sheet1'!$A$1379:$K$1553,3,FALSE),0)</f>
        <v>0</v>
      </c>
      <c r="E147" s="184">
        <f t="shared" si="24"/>
        <v>0</v>
      </c>
      <c r="F147" s="51">
        <f>_xlfn.IFERROR(VLOOKUP($A147,'[1]Sheet1'!$A$1379:$K$1553,4,FALSE),0)</f>
        <v>0</v>
      </c>
      <c r="G147" s="184">
        <f t="shared" si="25"/>
        <v>0</v>
      </c>
      <c r="H147" s="51">
        <f>_xlfn.IFERROR(VLOOKUP($A147,'[1]Sheet1'!$A$1379:$K$1553,5,FALSE),0)</f>
        <v>0</v>
      </c>
      <c r="I147" s="185">
        <f t="shared" si="26"/>
        <v>0</v>
      </c>
      <c r="J147" s="52">
        <f>SUM(B147,D147,F147,H147)</f>
        <v>1</v>
      </c>
      <c r="K147" s="295">
        <f t="shared" si="27"/>
        <v>8.327920185212944E-06</v>
      </c>
      <c r="L147" s="291"/>
    </row>
    <row r="148" spans="1:12" ht="15">
      <c r="A148" s="48" t="s">
        <v>256</v>
      </c>
      <c r="B148" s="49">
        <f>_xlfn.IFERROR(VLOOKUP($A148,'[1]Sheet1'!$A$1379:$K$1553,2,FALSE),0)</f>
        <v>5917</v>
      </c>
      <c r="C148" s="184">
        <f t="shared" si="23"/>
        <v>0.11424985518439854</v>
      </c>
      <c r="D148" s="51">
        <f>_xlfn.IFERROR(VLOOKUP($A148,'[1]Sheet1'!$A$1379:$K$1553,3,FALSE),0)</f>
        <v>1714</v>
      </c>
      <c r="E148" s="184">
        <f t="shared" si="24"/>
        <v>0.030336820120710102</v>
      </c>
      <c r="F148" s="51">
        <f>_xlfn.IFERROR(VLOOKUP($A148,'[1]Sheet1'!$A$1379:$K$1553,4,FALSE),0)</f>
        <v>271</v>
      </c>
      <c r="G148" s="184">
        <f t="shared" si="25"/>
        <v>0.023099215819979542</v>
      </c>
      <c r="H148" s="51">
        <f>_xlfn.IFERROR(VLOOKUP($A148,'[1]Sheet1'!$A$1379:$K$1553,5,FALSE),0)</f>
        <v>0</v>
      </c>
      <c r="I148" s="185">
        <f t="shared" si="26"/>
        <v>0</v>
      </c>
      <c r="J148" s="52">
        <f t="shared" si="22"/>
        <v>7902</v>
      </c>
      <c r="K148" s="295">
        <f t="shared" si="27"/>
        <v>0.0658072253035527</v>
      </c>
      <c r="L148" s="291"/>
    </row>
    <row r="149" spans="1:12" ht="15">
      <c r="A149" s="48" t="s">
        <v>257</v>
      </c>
      <c r="B149" s="49">
        <f>_xlfn.IFERROR(VLOOKUP($A149,'[1]Sheet1'!$A$1379:$K$1553,2,FALSE),0)</f>
        <v>1494</v>
      </c>
      <c r="C149" s="184">
        <f t="shared" si="23"/>
        <v>0.02884726781231898</v>
      </c>
      <c r="D149" s="51">
        <f>_xlfn.IFERROR(VLOOKUP($A149,'[1]Sheet1'!$A$1379:$K$1553,3,FALSE),0)</f>
        <v>1177</v>
      </c>
      <c r="E149" s="184">
        <f t="shared" si="24"/>
        <v>0.020832227119064056</v>
      </c>
      <c r="F149" s="51">
        <f>_xlfn.IFERROR(VLOOKUP($A149,'[1]Sheet1'!$A$1379:$K$1553,4,FALSE),0)</f>
        <v>224</v>
      </c>
      <c r="G149" s="184">
        <f t="shared" si="25"/>
        <v>0.01909307875894988</v>
      </c>
      <c r="H149" s="51">
        <f>_xlfn.IFERROR(VLOOKUP($A149,'[1]Sheet1'!$A$1379:$K$1553,5,FALSE),0)</f>
        <v>0</v>
      </c>
      <c r="I149" s="185">
        <f t="shared" si="26"/>
        <v>0</v>
      </c>
      <c r="J149" s="52">
        <f t="shared" si="22"/>
        <v>2895</v>
      </c>
      <c r="K149" s="295">
        <f t="shared" si="27"/>
        <v>0.024109328936191474</v>
      </c>
      <c r="L149" s="291"/>
    </row>
    <row r="150" spans="1:12" ht="15">
      <c r="A150" s="48" t="s">
        <v>258</v>
      </c>
      <c r="B150" s="49">
        <f>_xlfn.IFERROR(VLOOKUP($A150,'[1]Sheet1'!$A$1379:$K$1553,2,FALSE),0)</f>
        <v>415</v>
      </c>
      <c r="C150" s="184">
        <f t="shared" si="23"/>
        <v>0.008013129947866383</v>
      </c>
      <c r="D150" s="51">
        <f>_xlfn.IFERROR(VLOOKUP($A150,'[1]Sheet1'!$A$1379:$K$1553,3,FALSE),0)</f>
        <v>281</v>
      </c>
      <c r="E150" s="184">
        <f t="shared" si="24"/>
        <v>0.0049735393546788435</v>
      </c>
      <c r="F150" s="51">
        <f>_xlfn.IFERROR(VLOOKUP($A150,'[1]Sheet1'!$A$1379:$K$1553,4,FALSE),0)</f>
        <v>37</v>
      </c>
      <c r="G150" s="184">
        <f t="shared" si="25"/>
        <v>0.0031537674735765426</v>
      </c>
      <c r="H150" s="51">
        <f>_xlfn.IFERROR(VLOOKUP($A150,'[1]Sheet1'!$A$1379:$K$1553,5,FALSE),0)</f>
        <v>0</v>
      </c>
      <c r="I150" s="185">
        <f t="shared" si="26"/>
        <v>0</v>
      </c>
      <c r="J150" s="52">
        <f t="shared" si="22"/>
        <v>733</v>
      </c>
      <c r="K150" s="295">
        <f t="shared" si="27"/>
        <v>0.006104365495761089</v>
      </c>
      <c r="L150" s="291"/>
    </row>
    <row r="151" spans="1:12" ht="15">
      <c r="A151" s="48" t="s">
        <v>259</v>
      </c>
      <c r="B151" s="49">
        <f>_xlfn.IFERROR(VLOOKUP($A151,'[1]Sheet1'!$A$1379:$K$1553,2,FALSE),0)</f>
        <v>46</v>
      </c>
      <c r="C151" s="184">
        <f t="shared" si="23"/>
        <v>0.0008882023556671172</v>
      </c>
      <c r="D151" s="51">
        <f>_xlfn.IFERROR(VLOOKUP($A151,'[1]Sheet1'!$A$1379:$K$1553,3,FALSE),0)</f>
        <v>21</v>
      </c>
      <c r="E151" s="184">
        <f t="shared" si="24"/>
        <v>0.0003716879944777784</v>
      </c>
      <c r="F151" s="51">
        <f>_xlfn.IFERROR(VLOOKUP($A151,'[1]Sheet1'!$A$1379:$K$1553,4,FALSE),0)</f>
        <v>2</v>
      </c>
      <c r="G151" s="184">
        <f t="shared" si="25"/>
        <v>0.00017047391749062393</v>
      </c>
      <c r="H151" s="51">
        <f>_xlfn.IFERROR(VLOOKUP($A151,'[1]Sheet1'!$A$1379:$K$1553,5,FALSE),0)</f>
        <v>0</v>
      </c>
      <c r="I151" s="185">
        <f t="shared" si="26"/>
        <v>0</v>
      </c>
      <c r="J151" s="52">
        <f t="shared" si="22"/>
        <v>69</v>
      </c>
      <c r="K151" s="295">
        <f t="shared" si="27"/>
        <v>0.0005746264927796932</v>
      </c>
      <c r="L151" s="291"/>
    </row>
    <row r="152" spans="1:12" ht="15">
      <c r="A152" s="48" t="s">
        <v>260</v>
      </c>
      <c r="B152" s="49">
        <f>_xlfn.IFERROR(VLOOKUP($A152,'[1]Sheet1'!$A$1379:$K$1553,2,FALSE),0)</f>
        <v>15</v>
      </c>
      <c r="C152" s="184">
        <f t="shared" si="23"/>
        <v>0.00028963120293492954</v>
      </c>
      <c r="D152" s="51">
        <f>_xlfn.IFERROR(VLOOKUP($A152,'[1]Sheet1'!$A$1379:$K$1553,3,FALSE),0)</f>
        <v>11</v>
      </c>
      <c r="E152" s="184">
        <f t="shared" si="24"/>
        <v>0.000194693711393122</v>
      </c>
      <c r="F152" s="51">
        <f>_xlfn.IFERROR(VLOOKUP($A152,'[1]Sheet1'!$A$1379:$K$1553,4,FALSE),0)</f>
        <v>1</v>
      </c>
      <c r="G152" s="184">
        <f t="shared" si="25"/>
        <v>8.523695874531196E-05</v>
      </c>
      <c r="H152" s="51">
        <f>_xlfn.IFERROR(VLOOKUP($A152,'[1]Sheet1'!$A$1379:$K$1553,5,FALSE),0)</f>
        <v>0</v>
      </c>
      <c r="I152" s="185">
        <f t="shared" si="26"/>
        <v>0</v>
      </c>
      <c r="J152" s="52">
        <f t="shared" si="22"/>
        <v>27</v>
      </c>
      <c r="K152" s="295">
        <f t="shared" si="27"/>
        <v>0.0002248538450007495</v>
      </c>
      <c r="L152" s="291"/>
    </row>
    <row r="153" spans="1:12" ht="15">
      <c r="A153" s="48" t="s">
        <v>261</v>
      </c>
      <c r="B153" s="49">
        <f>_xlfn.IFERROR(VLOOKUP($A153,'[1]Sheet1'!$A$1379:$K$1553,2,FALSE),0)</f>
        <v>14</v>
      </c>
      <c r="C153" s="184">
        <f t="shared" si="23"/>
        <v>0.0002703224560726009</v>
      </c>
      <c r="D153" s="51">
        <f>_xlfn.IFERROR(VLOOKUP($A153,'[1]Sheet1'!$A$1379:$K$1553,3,FALSE),0)</f>
        <v>13</v>
      </c>
      <c r="E153" s="184">
        <f t="shared" si="24"/>
        <v>0.00023009256801005326</v>
      </c>
      <c r="F153" s="51">
        <f>_xlfn.IFERROR(VLOOKUP($A153,'[1]Sheet1'!$A$1379:$K$1553,4,FALSE),0)</f>
        <v>6</v>
      </c>
      <c r="G153" s="184">
        <f t="shared" si="25"/>
        <v>0.0005114217524718718</v>
      </c>
      <c r="H153" s="51">
        <f>_xlfn.IFERROR(VLOOKUP($A153,'[1]Sheet1'!$A$1379:$K$1553,5,FALSE),0)</f>
        <v>0</v>
      </c>
      <c r="I153" s="185">
        <f t="shared" si="26"/>
        <v>0</v>
      </c>
      <c r="J153" s="52">
        <f t="shared" si="22"/>
        <v>33</v>
      </c>
      <c r="K153" s="295">
        <f t="shared" si="27"/>
        <v>0.00027482136611202716</v>
      </c>
      <c r="L153" s="291"/>
    </row>
    <row r="154" spans="1:12" ht="15">
      <c r="A154" s="48" t="s">
        <v>262</v>
      </c>
      <c r="B154" s="49">
        <f>_xlfn.IFERROR(VLOOKUP($A154,'[1]Sheet1'!$A$1379:$K$1553,2,FALSE),0)</f>
        <v>4</v>
      </c>
      <c r="C154" s="184">
        <f t="shared" si="23"/>
        <v>7.723498744931454E-05</v>
      </c>
      <c r="D154" s="51">
        <f>_xlfn.IFERROR(VLOOKUP($A154,'[1]Sheet1'!$A$1379:$K$1553,3,FALSE),0)</f>
        <v>0</v>
      </c>
      <c r="E154" s="184">
        <f t="shared" si="24"/>
        <v>0</v>
      </c>
      <c r="F154" s="51">
        <f>_xlfn.IFERROR(VLOOKUP($A154,'[1]Sheet1'!$A$1379:$K$1553,4,FALSE),0)</f>
        <v>3</v>
      </c>
      <c r="G154" s="184">
        <f t="shared" si="25"/>
        <v>0.0002557108762359359</v>
      </c>
      <c r="H154" s="51">
        <f>_xlfn.IFERROR(VLOOKUP($A154,'[1]Sheet1'!$A$1379:$K$1553,5,FALSE),0)</f>
        <v>0</v>
      </c>
      <c r="I154" s="185">
        <f t="shared" si="26"/>
        <v>0</v>
      </c>
      <c r="J154" s="52">
        <f t="shared" si="22"/>
        <v>7</v>
      </c>
      <c r="K154" s="295">
        <f t="shared" si="27"/>
        <v>5.829544129649061E-05</v>
      </c>
      <c r="L154" s="291"/>
    </row>
    <row r="155" spans="1:12" ht="15">
      <c r="A155" s="48" t="s">
        <v>263</v>
      </c>
      <c r="B155" s="49">
        <f>_xlfn.IFERROR(VLOOKUP($A155,'[1]Sheet1'!$A$1379:$K$1553,2,FALSE),0)</f>
        <v>24</v>
      </c>
      <c r="C155" s="184">
        <f t="shared" si="23"/>
        <v>0.0004634099246958872</v>
      </c>
      <c r="D155" s="51">
        <f>_xlfn.IFERROR(VLOOKUP($A155,'[1]Sheet1'!$A$1379:$K$1553,3,FALSE),0)</f>
        <v>1</v>
      </c>
      <c r="E155" s="184">
        <f t="shared" si="24"/>
        <v>1.7699428308465637E-05</v>
      </c>
      <c r="F155" s="51">
        <f>_xlfn.IFERROR(VLOOKUP($A155,'[1]Sheet1'!$A$1379:$K$1553,4,FALSE),0)</f>
        <v>0</v>
      </c>
      <c r="G155" s="184">
        <f t="shared" si="25"/>
        <v>0</v>
      </c>
      <c r="H155" s="51">
        <f>_xlfn.IFERROR(VLOOKUP($A155,'[1]Sheet1'!$A$1379:$K$1553,5,FALSE),0)</f>
        <v>0</v>
      </c>
      <c r="I155" s="185">
        <f t="shared" si="26"/>
        <v>0</v>
      </c>
      <c r="J155" s="52">
        <f t="shared" si="22"/>
        <v>25</v>
      </c>
      <c r="K155" s="295">
        <f t="shared" si="27"/>
        <v>0.00020819800463032362</v>
      </c>
      <c r="L155" s="291"/>
    </row>
    <row r="156" spans="1:12" ht="15">
      <c r="A156" s="48" t="s">
        <v>264</v>
      </c>
      <c r="B156" s="49">
        <f>_xlfn.IFERROR(VLOOKUP($A156,'[1]Sheet1'!$A$1379:$K$1553,2,FALSE),0)</f>
        <v>34</v>
      </c>
      <c r="C156" s="184">
        <f t="shared" si="23"/>
        <v>0.0006564973933191736</v>
      </c>
      <c r="D156" s="51">
        <f>_xlfn.IFERROR(VLOOKUP($A156,'[1]Sheet1'!$A$1379:$K$1553,3,FALSE),0)</f>
        <v>3</v>
      </c>
      <c r="E156" s="184">
        <f t="shared" si="24"/>
        <v>5.309828492539691E-05</v>
      </c>
      <c r="F156" s="51">
        <f>_xlfn.IFERROR(VLOOKUP($A156,'[1]Sheet1'!$A$1379:$K$1553,4,FALSE),0)</f>
        <v>1</v>
      </c>
      <c r="G156" s="184">
        <f t="shared" si="25"/>
        <v>8.523695874531196E-05</v>
      </c>
      <c r="H156" s="51">
        <f>_xlfn.IFERROR(VLOOKUP($A156,'[1]Sheet1'!$A$1379:$K$1553,5,FALSE),0)</f>
        <v>0</v>
      </c>
      <c r="I156" s="185">
        <f t="shared" si="26"/>
        <v>0</v>
      </c>
      <c r="J156" s="52">
        <f t="shared" si="22"/>
        <v>38</v>
      </c>
      <c r="K156" s="295">
        <f t="shared" si="27"/>
        <v>0.0003164609670380919</v>
      </c>
      <c r="L156" s="291"/>
    </row>
    <row r="157" spans="1:12" ht="15">
      <c r="A157" s="48" t="s">
        <v>265</v>
      </c>
      <c r="B157" s="49">
        <f>_xlfn.IFERROR(VLOOKUP($A157,'[1]Sheet1'!$A$1379:$K$1553,2,FALSE),0)</f>
        <v>44</v>
      </c>
      <c r="C157" s="184">
        <f t="shared" si="23"/>
        <v>0.0008495848619424599</v>
      </c>
      <c r="D157" s="51">
        <f>_xlfn.IFERROR(VLOOKUP($A157,'[1]Sheet1'!$A$1379:$K$1553,3,FALSE),0)</f>
        <v>14</v>
      </c>
      <c r="E157" s="184">
        <f t="shared" si="24"/>
        <v>0.0002477919963185189</v>
      </c>
      <c r="F157" s="51">
        <f>_xlfn.IFERROR(VLOOKUP($A157,'[1]Sheet1'!$A$1379:$K$1553,4,FALSE),0)</f>
        <v>1</v>
      </c>
      <c r="G157" s="184">
        <f t="shared" si="25"/>
        <v>8.523695874531196E-05</v>
      </c>
      <c r="H157" s="51">
        <f>_xlfn.IFERROR(VLOOKUP($A157,'[1]Sheet1'!$A$1379:$K$1553,5,FALSE),0)</f>
        <v>0</v>
      </c>
      <c r="I157" s="185">
        <f t="shared" si="26"/>
        <v>0</v>
      </c>
      <c r="J157" s="52">
        <f t="shared" si="22"/>
        <v>59</v>
      </c>
      <c r="K157" s="295">
        <f t="shared" si="27"/>
        <v>0.0004913472909275638</v>
      </c>
      <c r="L157" s="291"/>
    </row>
    <row r="158" spans="1:12" ht="15">
      <c r="A158" s="48" t="s">
        <v>266</v>
      </c>
      <c r="B158" s="49">
        <f>_xlfn.IFERROR(VLOOKUP($A158,'[1]Sheet1'!$A$1379:$K$1553,2,FALSE),0)</f>
        <v>5</v>
      </c>
      <c r="C158" s="184">
        <f t="shared" si="23"/>
        <v>9.654373431164318E-05</v>
      </c>
      <c r="D158" s="51">
        <f>_xlfn.IFERROR(VLOOKUP($A158,'[1]Sheet1'!$A$1379:$K$1553,3,FALSE),0)</f>
        <v>3</v>
      </c>
      <c r="E158" s="184">
        <f t="shared" si="24"/>
        <v>5.309828492539691E-05</v>
      </c>
      <c r="F158" s="51">
        <f>_xlfn.IFERROR(VLOOKUP($A158,'[1]Sheet1'!$A$1379:$K$1553,4,FALSE),0)</f>
        <v>2</v>
      </c>
      <c r="G158" s="184">
        <f t="shared" si="25"/>
        <v>0.00017047391749062393</v>
      </c>
      <c r="H158" s="51">
        <f>_xlfn.IFERROR(VLOOKUP($A158,'[1]Sheet1'!$A$1379:$K$1553,5,FALSE),0)</f>
        <v>0</v>
      </c>
      <c r="I158" s="185">
        <f t="shared" si="26"/>
        <v>0</v>
      </c>
      <c r="J158" s="52">
        <f t="shared" si="22"/>
        <v>10</v>
      </c>
      <c r="K158" s="295">
        <f t="shared" si="27"/>
        <v>8.327920185212945E-05</v>
      </c>
      <c r="L158" s="291"/>
    </row>
    <row r="159" spans="1:12" ht="15">
      <c r="A159" s="48" t="s">
        <v>267</v>
      </c>
      <c r="B159" s="49">
        <f>_xlfn.IFERROR(VLOOKUP($A159,'[1]Sheet1'!$A$1379:$K$1553,2,FALSE),0)</f>
        <v>8</v>
      </c>
      <c r="C159" s="184">
        <f t="shared" si="23"/>
        <v>0.00015446997489862907</v>
      </c>
      <c r="D159" s="51">
        <f>_xlfn.IFERROR(VLOOKUP($A159,'[1]Sheet1'!$A$1379:$K$1553,3,FALSE),0)</f>
        <v>3</v>
      </c>
      <c r="E159" s="184">
        <f t="shared" si="24"/>
        <v>5.309828492539691E-05</v>
      </c>
      <c r="F159" s="51">
        <f>_xlfn.IFERROR(VLOOKUP($A159,'[1]Sheet1'!$A$1379:$K$1553,4,FALSE),0)</f>
        <v>0</v>
      </c>
      <c r="G159" s="184">
        <f t="shared" si="25"/>
        <v>0</v>
      </c>
      <c r="H159" s="51">
        <f>_xlfn.IFERROR(VLOOKUP($A159,'[1]Sheet1'!$A$1379:$K$1553,5,FALSE),0)</f>
        <v>0</v>
      </c>
      <c r="I159" s="185">
        <f t="shared" si="26"/>
        <v>0</v>
      </c>
      <c r="J159" s="52">
        <f t="shared" si="22"/>
        <v>11</v>
      </c>
      <c r="K159" s="295">
        <f t="shared" si="27"/>
        <v>9.16071220373424E-05</v>
      </c>
      <c r="L159" s="291"/>
    </row>
    <row r="160" spans="1:12" ht="15">
      <c r="A160" s="48" t="s">
        <v>268</v>
      </c>
      <c r="B160" s="49">
        <f>_xlfn.IFERROR(VLOOKUP($A160,'[1]Sheet1'!$A$1379:$K$1553,2,FALSE),0)</f>
        <v>348</v>
      </c>
      <c r="C160" s="184">
        <f t="shared" si="23"/>
        <v>0.006719443908090365</v>
      </c>
      <c r="D160" s="51">
        <f>_xlfn.IFERROR(VLOOKUP($A160,'[1]Sheet1'!$A$1379:$K$1553,3,FALSE),0)</f>
        <v>161</v>
      </c>
      <c r="E160" s="184">
        <f t="shared" si="24"/>
        <v>0.0028496079576629677</v>
      </c>
      <c r="F160" s="51">
        <f>_xlfn.IFERROR(VLOOKUP($A160,'[1]Sheet1'!$A$1379:$K$1553,4,FALSE),0)</f>
        <v>35</v>
      </c>
      <c r="G160" s="184">
        <f t="shared" si="25"/>
        <v>0.0029832935560859188</v>
      </c>
      <c r="H160" s="51">
        <f>_xlfn.IFERROR(VLOOKUP($A160,'[1]Sheet1'!$A$1379:$K$1553,5,FALSE),0)</f>
        <v>0</v>
      </c>
      <c r="I160" s="185">
        <f t="shared" si="26"/>
        <v>0</v>
      </c>
      <c r="J160" s="52">
        <f t="shared" si="22"/>
        <v>544</v>
      </c>
      <c r="K160" s="295">
        <f t="shared" si="27"/>
        <v>0.004530388580755842</v>
      </c>
      <c r="L160" s="291"/>
    </row>
    <row r="161" spans="1:12" ht="15">
      <c r="A161" s="48" t="s">
        <v>269</v>
      </c>
      <c r="B161" s="49">
        <f>_xlfn.IFERROR(VLOOKUP($A161,'[1]Sheet1'!$A$1379:$K$1553,2,FALSE),0)</f>
        <v>158</v>
      </c>
      <c r="C161" s="184">
        <f t="shared" si="23"/>
        <v>0.003050782004247924</v>
      </c>
      <c r="D161" s="51">
        <f>_xlfn.IFERROR(VLOOKUP($A161,'[1]Sheet1'!$A$1379:$K$1553,3,FALSE),0)</f>
        <v>115</v>
      </c>
      <c r="E161" s="184">
        <f t="shared" si="24"/>
        <v>0.002035434255473548</v>
      </c>
      <c r="F161" s="51">
        <f>_xlfn.IFERROR(VLOOKUP($A161,'[1]Sheet1'!$A$1379:$K$1553,4,FALSE),0)</f>
        <v>20</v>
      </c>
      <c r="G161" s="184">
        <f t="shared" si="25"/>
        <v>0.0017047391749062393</v>
      </c>
      <c r="H161" s="51">
        <f>_xlfn.IFERROR(VLOOKUP($A161,'[1]Sheet1'!$A$1379:$K$1553,5,FALSE),0)</f>
        <v>0</v>
      </c>
      <c r="I161" s="185">
        <f t="shared" si="26"/>
        <v>0</v>
      </c>
      <c r="J161" s="52">
        <f t="shared" si="22"/>
        <v>293</v>
      </c>
      <c r="K161" s="295">
        <f t="shared" si="27"/>
        <v>0.002440080614267393</v>
      </c>
      <c r="L161" s="291"/>
    </row>
    <row r="162" spans="1:12" ht="15">
      <c r="A162" s="48" t="s">
        <v>270</v>
      </c>
      <c r="B162" s="49">
        <f>_xlfn.IFERROR(VLOOKUP($A162,'[1]Sheet1'!$A$1379:$K$1553,2,FALSE),0)</f>
        <v>15</v>
      </c>
      <c r="C162" s="184">
        <f t="shared" si="23"/>
        <v>0.00028963120293492954</v>
      </c>
      <c r="D162" s="51">
        <f>_xlfn.IFERROR(VLOOKUP($A162,'[1]Sheet1'!$A$1379:$K$1553,3,FALSE),0)</f>
        <v>7</v>
      </c>
      <c r="E162" s="184">
        <f t="shared" si="24"/>
        <v>0.00012389599815925946</v>
      </c>
      <c r="F162" s="51">
        <f>_xlfn.IFERROR(VLOOKUP($A162,'[1]Sheet1'!$A$1379:$K$1553,4,FALSE),0)</f>
        <v>1</v>
      </c>
      <c r="G162" s="184">
        <f t="shared" si="25"/>
        <v>8.523695874531196E-05</v>
      </c>
      <c r="H162" s="51">
        <f>_xlfn.IFERROR(VLOOKUP($A162,'[1]Sheet1'!$A$1379:$K$1553,5,FALSE),0)</f>
        <v>0</v>
      </c>
      <c r="I162" s="185">
        <f t="shared" si="26"/>
        <v>0</v>
      </c>
      <c r="J162" s="52">
        <f t="shared" si="22"/>
        <v>23</v>
      </c>
      <c r="K162" s="295">
        <f t="shared" si="27"/>
        <v>0.00019154216425989773</v>
      </c>
      <c r="L162" s="291"/>
    </row>
    <row r="163" spans="1:12" ht="15">
      <c r="A163" s="48" t="s">
        <v>271</v>
      </c>
      <c r="B163" s="49">
        <f>_xlfn.IFERROR(VLOOKUP($A163,'[1]Sheet1'!$A$1379:$K$1553,2,FALSE),0)</f>
        <v>87</v>
      </c>
      <c r="C163" s="184">
        <f t="shared" si="23"/>
        <v>0.0016798609770225913</v>
      </c>
      <c r="D163" s="51">
        <f>_xlfn.IFERROR(VLOOKUP($A163,'[1]Sheet1'!$A$1379:$K$1553,3,FALSE),0)</f>
        <v>71</v>
      </c>
      <c r="E163" s="184">
        <f t="shared" si="24"/>
        <v>0.0012566594099010602</v>
      </c>
      <c r="F163" s="51">
        <f>_xlfn.IFERROR(VLOOKUP($A163,'[1]Sheet1'!$A$1379:$K$1553,4,FALSE),0)</f>
        <v>19</v>
      </c>
      <c r="G163" s="184">
        <f t="shared" si="25"/>
        <v>0.0016195022161609274</v>
      </c>
      <c r="H163" s="51">
        <f>_xlfn.IFERROR(VLOOKUP($A163,'[1]Sheet1'!$A$1379:$K$1553,5,FALSE),0)</f>
        <v>0</v>
      </c>
      <c r="I163" s="185">
        <f t="shared" si="26"/>
        <v>0</v>
      </c>
      <c r="J163" s="52">
        <f t="shared" si="22"/>
        <v>177</v>
      </c>
      <c r="K163" s="295">
        <f t="shared" si="27"/>
        <v>0.0014740418727826913</v>
      </c>
      <c r="L163" s="291"/>
    </row>
    <row r="164" spans="1:12" ht="15">
      <c r="A164" s="48" t="s">
        <v>272</v>
      </c>
      <c r="B164" s="49">
        <f>_xlfn.IFERROR(VLOOKUP($A164,'[1]Sheet1'!$A$1379:$K$1553,2,FALSE),0)</f>
        <v>47</v>
      </c>
      <c r="C164" s="184">
        <f t="shared" si="23"/>
        <v>0.0009075111025294458</v>
      </c>
      <c r="D164" s="51">
        <f>_xlfn.IFERROR(VLOOKUP($A164,'[1]Sheet1'!$A$1379:$K$1553,3,FALSE),0)</f>
        <v>12</v>
      </c>
      <c r="E164" s="184">
        <f t="shared" si="24"/>
        <v>0.00021239313970158763</v>
      </c>
      <c r="F164" s="51">
        <f>_xlfn.IFERROR(VLOOKUP($A164,'[1]Sheet1'!$A$1379:$K$1553,4,FALSE),0)</f>
        <v>4</v>
      </c>
      <c r="G164" s="184">
        <f t="shared" si="25"/>
        <v>0.00034094783498124785</v>
      </c>
      <c r="H164" s="51">
        <f>_xlfn.IFERROR(VLOOKUP($A164,'[1]Sheet1'!$A$1379:$K$1553,5,FALSE),0)</f>
        <v>0</v>
      </c>
      <c r="I164" s="185">
        <f t="shared" si="26"/>
        <v>0</v>
      </c>
      <c r="J164" s="52">
        <f t="shared" si="22"/>
        <v>63</v>
      </c>
      <c r="K164" s="295">
        <f t="shared" si="27"/>
        <v>0.0005246589716684155</v>
      </c>
      <c r="L164" s="291"/>
    </row>
    <row r="165" spans="1:12" ht="15">
      <c r="A165" s="48" t="s">
        <v>119</v>
      </c>
      <c r="B165" s="49">
        <f>_xlfn.IFERROR(VLOOKUP($A165,'[1]Sheet1'!$A$1379:$K$1553,2,FALSE),0)</f>
        <v>59</v>
      </c>
      <c r="C165" s="184">
        <f aca="true" t="shared" si="28" ref="C165:C176">B165/$B$177</f>
        <v>0.0011392160648773895</v>
      </c>
      <c r="D165" s="51">
        <f>_xlfn.IFERROR(VLOOKUP($A165,'[1]Sheet1'!$A$1379:$K$1553,3,FALSE),0)</f>
        <v>73</v>
      </c>
      <c r="E165" s="184">
        <f aca="true" t="shared" si="29" ref="E165:E176">D165/$D$177</f>
        <v>0.0012920582665179915</v>
      </c>
      <c r="F165" s="51">
        <f>_xlfn.IFERROR(VLOOKUP($A165,'[1]Sheet1'!$A$1379:$K$1553,4,FALSE),0)</f>
        <v>12</v>
      </c>
      <c r="G165" s="184">
        <f aca="true" t="shared" si="30" ref="G165:G176">F165/$F$177</f>
        <v>0.0010228435049437436</v>
      </c>
      <c r="H165" s="51">
        <f>_xlfn.IFERROR(VLOOKUP($A165,'[1]Sheet1'!$A$1379:$K$1553,5,FALSE),0)</f>
        <v>0</v>
      </c>
      <c r="I165" s="185">
        <f aca="true" t="shared" si="31" ref="I165:I176">H165/$H$177</f>
        <v>0</v>
      </c>
      <c r="J165" s="52">
        <f t="shared" si="22"/>
        <v>144</v>
      </c>
      <c r="K165" s="295">
        <f aca="true" t="shared" si="32" ref="K165:K176">J165/$J$177</f>
        <v>0.0011992205066706642</v>
      </c>
      <c r="L165" s="291"/>
    </row>
    <row r="166" spans="1:12" ht="15">
      <c r="A166" s="48" t="s">
        <v>127</v>
      </c>
      <c r="B166" s="49">
        <f>_xlfn.IFERROR(VLOOKUP($A166,'[1]Sheet1'!$A$1379:$K$1553,2,FALSE),0)</f>
        <v>119</v>
      </c>
      <c r="C166" s="184">
        <f t="shared" si="28"/>
        <v>0.0022977408766171074</v>
      </c>
      <c r="D166" s="51">
        <f>_xlfn.IFERROR(VLOOKUP($A166,'[1]Sheet1'!$A$1379:$K$1553,3,FALSE),0)</f>
        <v>56</v>
      </c>
      <c r="E166" s="184">
        <f t="shared" si="29"/>
        <v>0.0009911679852740757</v>
      </c>
      <c r="F166" s="51">
        <f>_xlfn.IFERROR(VLOOKUP($A166,'[1]Sheet1'!$A$1379:$K$1553,4,FALSE),0)</f>
        <v>10</v>
      </c>
      <c r="G166" s="184">
        <f t="shared" si="30"/>
        <v>0.0008523695874531196</v>
      </c>
      <c r="H166" s="51">
        <f>_xlfn.IFERROR(VLOOKUP($A166,'[1]Sheet1'!$A$1379:$K$1553,5,FALSE),0)</f>
        <v>0</v>
      </c>
      <c r="I166" s="185">
        <f t="shared" si="31"/>
        <v>0</v>
      </c>
      <c r="J166" s="52">
        <f t="shared" si="22"/>
        <v>185</v>
      </c>
      <c r="K166" s="295">
        <f t="shared" si="32"/>
        <v>0.0015406652342643949</v>
      </c>
      <c r="L166" s="291"/>
    </row>
    <row r="167" spans="1:12" ht="15">
      <c r="A167" s="48" t="s">
        <v>128</v>
      </c>
      <c r="B167" s="49">
        <f>_xlfn.IFERROR(VLOOKUP($A167,'[1]Sheet1'!$A$1379:$K$1553,2,FALSE),0)</f>
        <v>96</v>
      </c>
      <c r="C167" s="184">
        <f t="shared" si="28"/>
        <v>0.0018536396987835488</v>
      </c>
      <c r="D167" s="51">
        <f>_xlfn.IFERROR(VLOOKUP($A167,'[1]Sheet1'!$A$1379:$K$1553,3,FALSE),0)</f>
        <v>63</v>
      </c>
      <c r="E167" s="184">
        <f t="shared" si="29"/>
        <v>0.001115063983433335</v>
      </c>
      <c r="F167" s="51">
        <f>_xlfn.IFERROR(VLOOKUP($A167,'[1]Sheet1'!$A$1379:$K$1553,4,FALSE),0)</f>
        <v>21</v>
      </c>
      <c r="G167" s="184">
        <f t="shared" si="30"/>
        <v>0.0017899761336515514</v>
      </c>
      <c r="H167" s="51">
        <f>_xlfn.IFERROR(VLOOKUP($A167,'[1]Sheet1'!$A$1379:$K$1553,5,FALSE),0)</f>
        <v>0</v>
      </c>
      <c r="I167" s="185">
        <f t="shared" si="31"/>
        <v>0</v>
      </c>
      <c r="J167" s="52">
        <f t="shared" si="22"/>
        <v>180</v>
      </c>
      <c r="K167" s="295">
        <f t="shared" si="32"/>
        <v>0.00149902563333833</v>
      </c>
      <c r="L167" s="291"/>
    </row>
    <row r="168" spans="1:12" ht="15">
      <c r="A168" s="48" t="s">
        <v>129</v>
      </c>
      <c r="B168" s="49">
        <f>_xlfn.IFERROR(VLOOKUP($A168,'[1]Sheet1'!$A$1379:$K$1553,2,FALSE),0)</f>
        <v>229</v>
      </c>
      <c r="C168" s="184">
        <f t="shared" si="28"/>
        <v>0.004421703031473257</v>
      </c>
      <c r="D168" s="51">
        <f>_xlfn.IFERROR(VLOOKUP($A168,'[1]Sheet1'!$A$1379:$K$1553,3,FALSE),0)</f>
        <v>195</v>
      </c>
      <c r="E168" s="184">
        <f t="shared" si="29"/>
        <v>0.0034513885201507993</v>
      </c>
      <c r="F168" s="51">
        <f>_xlfn.IFERROR(VLOOKUP($A168,'[1]Sheet1'!$A$1379:$K$1553,4,FALSE),0)</f>
        <v>53</v>
      </c>
      <c r="G168" s="184">
        <f t="shared" si="30"/>
        <v>0.004517558813501534</v>
      </c>
      <c r="H168" s="51">
        <f>_xlfn.IFERROR(VLOOKUP($A168,'[1]Sheet1'!$A$1379:$K$1553,5,FALSE),0)</f>
        <v>0</v>
      </c>
      <c r="I168" s="185">
        <f t="shared" si="31"/>
        <v>0</v>
      </c>
      <c r="J168" s="52">
        <f t="shared" si="22"/>
        <v>477</v>
      </c>
      <c r="K168" s="295">
        <f t="shared" si="32"/>
        <v>0.003972417928346575</v>
      </c>
      <c r="L168" s="291"/>
    </row>
    <row r="169" spans="1:12" ht="15">
      <c r="A169" s="48" t="s">
        <v>130</v>
      </c>
      <c r="B169" s="49">
        <f>_xlfn.IFERROR(VLOOKUP($A169,'[1]Sheet1'!$A$1379:$K$1553,2,FALSE),0)</f>
        <v>7</v>
      </c>
      <c r="C169" s="184">
        <f t="shared" si="28"/>
        <v>0.00013516122803630044</v>
      </c>
      <c r="D169" s="51">
        <f>_xlfn.IFERROR(VLOOKUP($A169,'[1]Sheet1'!$A$1379:$K$1553,3,FALSE),0)</f>
        <v>8</v>
      </c>
      <c r="E169" s="184">
        <f t="shared" si="29"/>
        <v>0.0001415954264677251</v>
      </c>
      <c r="F169" s="51">
        <f>_xlfn.IFERROR(VLOOKUP($A169,'[1]Sheet1'!$A$1379:$K$1553,4,FALSE),0)</f>
        <v>2</v>
      </c>
      <c r="G169" s="184">
        <f t="shared" si="30"/>
        <v>0.00017047391749062393</v>
      </c>
      <c r="H169" s="51">
        <f>_xlfn.IFERROR(VLOOKUP($A169,'[1]Sheet1'!$A$1379:$K$1553,5,FALSE),0)</f>
        <v>0</v>
      </c>
      <c r="I169" s="185">
        <f t="shared" si="31"/>
        <v>0</v>
      </c>
      <c r="J169" s="52">
        <f t="shared" si="22"/>
        <v>17</v>
      </c>
      <c r="K169" s="295">
        <f t="shared" si="32"/>
        <v>0.00014157464314862005</v>
      </c>
      <c r="L169" s="291"/>
    </row>
    <row r="170" spans="1:12" ht="15">
      <c r="A170" s="48" t="s">
        <v>289</v>
      </c>
      <c r="B170" s="49">
        <f>_xlfn.IFERROR(VLOOKUP($A170,'[1]Sheet1'!$A$1379:$K$1553,2,FALSE),0)</f>
        <v>21</v>
      </c>
      <c r="C170" s="184">
        <f t="shared" si="28"/>
        <v>0.00040548368410890136</v>
      </c>
      <c r="D170" s="51">
        <f>_xlfn.IFERROR(VLOOKUP($A170,'[1]Sheet1'!$A$1379:$K$1553,3,FALSE),0)</f>
        <v>25</v>
      </c>
      <c r="E170" s="184">
        <f t="shared" si="29"/>
        <v>0.0004424857077116409</v>
      </c>
      <c r="F170" s="51">
        <f>_xlfn.IFERROR(VLOOKUP($A170,'[1]Sheet1'!$A$1379:$K$1553,4,FALSE),0)</f>
        <v>4</v>
      </c>
      <c r="G170" s="184">
        <f t="shared" si="30"/>
        <v>0.00034094783498124785</v>
      </c>
      <c r="H170" s="51">
        <f>_xlfn.IFERROR(VLOOKUP($A170,'[1]Sheet1'!$A$1379:$K$1553,5,FALSE),0)</f>
        <v>0</v>
      </c>
      <c r="I170" s="185">
        <f t="shared" si="31"/>
        <v>0</v>
      </c>
      <c r="J170" s="52">
        <f>SUM(B170,D170,F170,H170)</f>
        <v>50</v>
      </c>
      <c r="K170" s="295">
        <f t="shared" si="32"/>
        <v>0.00041639600926064724</v>
      </c>
      <c r="L170" s="291"/>
    </row>
    <row r="171" spans="1:12" ht="15">
      <c r="A171" s="48" t="s">
        <v>290</v>
      </c>
      <c r="B171" s="49">
        <f>_xlfn.IFERROR(VLOOKUP($A171,'[1]Sheet1'!$A$1379:$K$1553,2,FALSE),0)</f>
        <v>32</v>
      </c>
      <c r="C171" s="184">
        <f t="shared" si="28"/>
        <v>0.0006178798995945163</v>
      </c>
      <c r="D171" s="51">
        <f>_xlfn.IFERROR(VLOOKUP($A171,'[1]Sheet1'!$A$1379:$K$1553,3,FALSE),0)</f>
        <v>59</v>
      </c>
      <c r="E171" s="184">
        <f t="shared" si="29"/>
        <v>0.0010442662701994725</v>
      </c>
      <c r="F171" s="51">
        <f>_xlfn.IFERROR(VLOOKUP($A171,'[1]Sheet1'!$A$1379:$K$1553,4,FALSE),0)</f>
        <v>7</v>
      </c>
      <c r="G171" s="184">
        <f t="shared" si="30"/>
        <v>0.0005966587112171838</v>
      </c>
      <c r="H171" s="51">
        <f>_xlfn.IFERROR(VLOOKUP($A171,'[1]Sheet1'!$A$1379:$K$1553,5,FALSE),0)</f>
        <v>0</v>
      </c>
      <c r="I171" s="185">
        <f t="shared" si="31"/>
        <v>0</v>
      </c>
      <c r="J171" s="52">
        <f>SUM(B171,D171,F171,H171)</f>
        <v>98</v>
      </c>
      <c r="K171" s="295">
        <f t="shared" si="32"/>
        <v>0.0008161361781508686</v>
      </c>
      <c r="L171" s="291"/>
    </row>
    <row r="172" spans="1:12" ht="15">
      <c r="A172" s="48" t="s">
        <v>291</v>
      </c>
      <c r="B172" s="49">
        <f>_xlfn.IFERROR(VLOOKUP($A172,'[1]Sheet1'!$A$1379:$K$1553,2,FALSE),0)</f>
        <v>33</v>
      </c>
      <c r="C172" s="184">
        <f t="shared" si="28"/>
        <v>0.000637188646456845</v>
      </c>
      <c r="D172" s="51">
        <f>_xlfn.IFERROR(VLOOKUP($A172,'[1]Sheet1'!$A$1379:$K$1553,3,FALSE),0)</f>
        <v>36</v>
      </c>
      <c r="E172" s="184">
        <f t="shared" si="29"/>
        <v>0.0006371794191047629</v>
      </c>
      <c r="F172" s="51">
        <f>_xlfn.IFERROR(VLOOKUP($A172,'[1]Sheet1'!$A$1379:$K$1553,4,FALSE),0)</f>
        <v>12</v>
      </c>
      <c r="G172" s="184">
        <f t="shared" si="30"/>
        <v>0.0010228435049437436</v>
      </c>
      <c r="H172" s="51">
        <f>_xlfn.IFERROR(VLOOKUP($A172,'[1]Sheet1'!$A$1379:$K$1553,5,FALSE),0)</f>
        <v>0</v>
      </c>
      <c r="I172" s="185">
        <f t="shared" si="31"/>
        <v>0</v>
      </c>
      <c r="J172" s="52">
        <f>SUM(B172,D172,F172,H172)</f>
        <v>81</v>
      </c>
      <c r="K172" s="295">
        <f t="shared" si="32"/>
        <v>0.0006745615350022485</v>
      </c>
      <c r="L172" s="291"/>
    </row>
    <row r="173" spans="1:12" ht="15">
      <c r="A173" s="260" t="s">
        <v>279</v>
      </c>
      <c r="B173" s="49">
        <f>_xlfn.IFERROR(VLOOKUP($A173,'[1]Sheet1'!$A$1379:$K$1553,2,FALSE),0)</f>
        <v>35</v>
      </c>
      <c r="C173" s="184">
        <f t="shared" si="28"/>
        <v>0.0006758061401815022</v>
      </c>
      <c r="D173" s="51">
        <f>_xlfn.IFERROR(VLOOKUP($A173,'[1]Sheet1'!$A$1379:$K$1553,3,FALSE),0)</f>
        <v>28</v>
      </c>
      <c r="E173" s="184">
        <f t="shared" si="29"/>
        <v>0.0004955839926370378</v>
      </c>
      <c r="F173" s="51">
        <f>_xlfn.IFERROR(VLOOKUP($A173,'[1]Sheet1'!$A$1379:$K$1553,4,FALSE),0)</f>
        <v>3</v>
      </c>
      <c r="G173" s="184">
        <f t="shared" si="30"/>
        <v>0.0002557108762359359</v>
      </c>
      <c r="H173" s="51">
        <f>_xlfn.IFERROR(VLOOKUP($A173,'[1]Sheet1'!$A$1379:$K$1553,5,FALSE),0)</f>
        <v>0</v>
      </c>
      <c r="I173" s="185">
        <f t="shared" si="31"/>
        <v>0</v>
      </c>
      <c r="J173" s="52">
        <f t="shared" si="22"/>
        <v>66</v>
      </c>
      <c r="K173" s="295">
        <f t="shared" si="32"/>
        <v>0.0005496427322240543</v>
      </c>
      <c r="L173" s="291"/>
    </row>
    <row r="174" spans="1:12" ht="15">
      <c r="A174" s="260" t="s">
        <v>280</v>
      </c>
      <c r="B174" s="49">
        <f>_xlfn.IFERROR(VLOOKUP($A174,'[1]Sheet1'!$A$1379:$K$1553,2,FALSE),0)</f>
        <v>16</v>
      </c>
      <c r="C174" s="184">
        <f t="shared" si="28"/>
        <v>0.00030893994979725814</v>
      </c>
      <c r="D174" s="51">
        <f>_xlfn.IFERROR(VLOOKUP($A174,'[1]Sheet1'!$A$1379:$K$1553,3,FALSE),0)</f>
        <v>11</v>
      </c>
      <c r="E174" s="184">
        <f t="shared" si="29"/>
        <v>0.000194693711393122</v>
      </c>
      <c r="F174" s="51">
        <f>_xlfn.IFERROR(VLOOKUP($A174,'[1]Sheet1'!$A$1379:$K$1553,4,FALSE),0)</f>
        <v>1</v>
      </c>
      <c r="G174" s="184">
        <f t="shared" si="30"/>
        <v>8.523695874531196E-05</v>
      </c>
      <c r="H174" s="51">
        <f>_xlfn.IFERROR(VLOOKUP($A174,'[1]Sheet1'!$A$1379:$K$1553,5,FALSE),0)</f>
        <v>0</v>
      </c>
      <c r="I174" s="185">
        <f t="shared" si="31"/>
        <v>0</v>
      </c>
      <c r="J174" s="52">
        <f t="shared" si="22"/>
        <v>28</v>
      </c>
      <c r="K174" s="295">
        <f t="shared" si="32"/>
        <v>0.00023318176518596245</v>
      </c>
      <c r="L174" s="291"/>
    </row>
    <row r="175" spans="1:12" ht="15">
      <c r="A175" s="48" t="s">
        <v>131</v>
      </c>
      <c r="B175" s="49">
        <f>_xlfn.IFERROR(VLOOKUP($A175,'[1]Sheet1'!$A$1379:$K$1553,2,FALSE),0)</f>
        <v>1035</v>
      </c>
      <c r="C175" s="184">
        <f t="shared" si="28"/>
        <v>0.019984553002510137</v>
      </c>
      <c r="D175" s="51">
        <f>_xlfn.IFERROR(VLOOKUP($A175,'[1]Sheet1'!$A$1379:$K$1553,3,FALSE),0)</f>
        <v>508</v>
      </c>
      <c r="E175" s="184">
        <f t="shared" si="29"/>
        <v>0.008991309580700543</v>
      </c>
      <c r="F175" s="51">
        <f>_xlfn.IFERROR(VLOOKUP($A175,'[1]Sheet1'!$A$1379:$K$1553,4,FALSE),0)</f>
        <v>143</v>
      </c>
      <c r="G175" s="184">
        <f t="shared" si="30"/>
        <v>0.01218888510057961</v>
      </c>
      <c r="H175" s="51">
        <f>_xlfn.IFERROR(VLOOKUP($A175,'[1]Sheet1'!$A$1379:$K$1553,5,FALSE),0)</f>
        <v>0</v>
      </c>
      <c r="I175" s="185">
        <f t="shared" si="31"/>
        <v>0</v>
      </c>
      <c r="J175" s="52">
        <f t="shared" si="22"/>
        <v>1686</v>
      </c>
      <c r="K175" s="295">
        <f t="shared" si="32"/>
        <v>0.014040873432269025</v>
      </c>
      <c r="L175" s="291"/>
    </row>
    <row r="176" spans="1:12" ht="15.75" thickBot="1">
      <c r="A176" s="83" t="s">
        <v>120</v>
      </c>
      <c r="B176" s="186">
        <f>_xlfn.IFERROR(VLOOKUP($A176,'[1]Sheet1'!$A$1379:$K$1553,2,FALSE),0)</f>
        <v>5031</v>
      </c>
      <c r="C176" s="187">
        <f t="shared" si="28"/>
        <v>0.09714230546437536</v>
      </c>
      <c r="D176" s="188">
        <f>_xlfn.IFERROR(VLOOKUP($A176,'[1]Sheet1'!$A$1379:$K$1553,3,FALSE),0)</f>
        <v>3485</v>
      </c>
      <c r="E176" s="187">
        <f t="shared" si="29"/>
        <v>0.061682507655002744</v>
      </c>
      <c r="F176" s="188">
        <f>_xlfn.IFERROR(VLOOKUP($A176,'[1]Sheet1'!$A$1379:$K$1553,4,FALSE),0)</f>
        <v>606</v>
      </c>
      <c r="G176" s="187">
        <f t="shared" si="30"/>
        <v>0.05165359699965905</v>
      </c>
      <c r="H176" s="188">
        <f>_xlfn.IFERROR(VLOOKUP($A176,'[1]Sheet1'!$A$1379:$K$1553,5,FALSE),0)</f>
        <v>3</v>
      </c>
      <c r="I176" s="189">
        <f t="shared" si="31"/>
        <v>0.05263157894736842</v>
      </c>
      <c r="J176" s="190">
        <f t="shared" si="22"/>
        <v>9125</v>
      </c>
      <c r="K176" s="296">
        <f t="shared" si="32"/>
        <v>0.07599227169006813</v>
      </c>
      <c r="L176" s="291"/>
    </row>
    <row r="177" spans="1:12" ht="15.75" thickBot="1">
      <c r="A177" s="58" t="s">
        <v>121</v>
      </c>
      <c r="B177" s="62">
        <f aca="true" t="shared" si="33" ref="B177:K177">SUM(B5:B176)</f>
        <v>51790</v>
      </c>
      <c r="C177" s="60">
        <f t="shared" si="33"/>
        <v>0.9999999999999996</v>
      </c>
      <c r="D177" s="191">
        <f t="shared" si="33"/>
        <v>56499</v>
      </c>
      <c r="E177" s="60">
        <f t="shared" si="33"/>
        <v>1</v>
      </c>
      <c r="F177" s="191">
        <f t="shared" si="33"/>
        <v>11732</v>
      </c>
      <c r="G177" s="60">
        <f t="shared" si="33"/>
        <v>0.9999999999999992</v>
      </c>
      <c r="H177" s="191">
        <f t="shared" si="33"/>
        <v>57</v>
      </c>
      <c r="I177" s="192">
        <f t="shared" si="33"/>
        <v>1</v>
      </c>
      <c r="J177" s="193">
        <f t="shared" si="33"/>
        <v>120078</v>
      </c>
      <c r="K177" s="194">
        <f t="shared" si="33"/>
        <v>0.9999999999999998</v>
      </c>
      <c r="L177" s="292"/>
    </row>
    <row r="178" spans="2:12" ht="15">
      <c r="B178" s="270"/>
      <c r="D178" s="270"/>
      <c r="F178" s="270"/>
      <c r="H178" s="270"/>
      <c r="J178" s="270"/>
      <c r="L178" s="278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9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15.7109375" style="181" customWidth="1"/>
    <col min="2" max="7" width="13.7109375" style="181" customWidth="1"/>
    <col min="8" max="16384" width="11.421875" style="181" customWidth="1"/>
  </cols>
  <sheetData>
    <row r="1" spans="1:7" ht="49.5" customHeight="1" thickBot="1" thickTop="1">
      <c r="A1" s="349" t="s">
        <v>313</v>
      </c>
      <c r="B1" s="336"/>
      <c r="C1" s="336"/>
      <c r="D1" s="336"/>
      <c r="E1" s="336"/>
      <c r="F1" s="336"/>
      <c r="G1" s="337"/>
    </row>
    <row r="2" spans="1:7" ht="24.75" customHeight="1" thickTop="1">
      <c r="A2" s="338" t="s">
        <v>21</v>
      </c>
      <c r="B2" s="339" t="s">
        <v>132</v>
      </c>
      <c r="C2" s="339"/>
      <c r="D2" s="339"/>
      <c r="E2" s="339"/>
      <c r="F2" s="338" t="s">
        <v>121</v>
      </c>
      <c r="G2" s="352"/>
    </row>
    <row r="3" spans="1:7" ht="24.75" customHeight="1">
      <c r="A3" s="345"/>
      <c r="B3" s="346" t="s">
        <v>133</v>
      </c>
      <c r="C3" s="346"/>
      <c r="D3" s="346" t="s">
        <v>134</v>
      </c>
      <c r="E3" s="346"/>
      <c r="F3" s="343"/>
      <c r="G3" s="344"/>
    </row>
    <row r="4" spans="1:7" ht="24.75" customHeight="1" thickBot="1">
      <c r="A4" s="421"/>
      <c r="B4" s="42" t="s">
        <v>23</v>
      </c>
      <c r="C4" s="7" t="s">
        <v>24</v>
      </c>
      <c r="D4" s="42" t="s">
        <v>23</v>
      </c>
      <c r="E4" s="7" t="s">
        <v>24</v>
      </c>
      <c r="F4" s="19" t="s">
        <v>23</v>
      </c>
      <c r="G4" s="21" t="s">
        <v>24</v>
      </c>
    </row>
    <row r="5" spans="1:7" ht="15">
      <c r="A5" s="43" t="s">
        <v>25</v>
      </c>
      <c r="B5" s="46">
        <v>108</v>
      </c>
      <c r="C5" s="45">
        <v>0.002709959099691366</v>
      </c>
      <c r="D5" s="46">
        <v>701</v>
      </c>
      <c r="E5" s="45">
        <v>0.008737924587098784</v>
      </c>
      <c r="F5" s="47">
        <v>809</v>
      </c>
      <c r="G5" s="298">
        <v>0.006737287429837272</v>
      </c>
    </row>
    <row r="6" spans="1:7" ht="15">
      <c r="A6" s="48" t="s">
        <v>26</v>
      </c>
      <c r="B6" s="49">
        <v>0</v>
      </c>
      <c r="C6" s="50">
        <v>0</v>
      </c>
      <c r="D6" s="51">
        <v>5</v>
      </c>
      <c r="E6" s="50">
        <v>6.232471174820816E-05</v>
      </c>
      <c r="F6" s="52">
        <v>5</v>
      </c>
      <c r="G6" s="299">
        <v>4.1639600926064726E-05</v>
      </c>
    </row>
    <row r="7" spans="1:7" ht="15">
      <c r="A7" s="43" t="s">
        <v>196</v>
      </c>
      <c r="B7" s="44">
        <v>1</v>
      </c>
      <c r="C7" s="45">
        <v>2.5092213886031163E-05</v>
      </c>
      <c r="D7" s="46">
        <v>59</v>
      </c>
      <c r="E7" s="45">
        <v>0.0007354315986288564</v>
      </c>
      <c r="F7" s="47">
        <v>60</v>
      </c>
      <c r="G7" s="298">
        <v>0.0004996752111127767</v>
      </c>
    </row>
    <row r="8" spans="1:7" ht="15">
      <c r="A8" s="48" t="s">
        <v>197</v>
      </c>
      <c r="B8" s="49">
        <v>0</v>
      </c>
      <c r="C8" s="50">
        <v>0</v>
      </c>
      <c r="D8" s="51">
        <v>8</v>
      </c>
      <c r="E8" s="50">
        <v>9.971953879713306E-05</v>
      </c>
      <c r="F8" s="52">
        <v>8</v>
      </c>
      <c r="G8" s="299">
        <v>6.662336148170355E-05</v>
      </c>
    </row>
    <row r="9" spans="1:7" ht="15">
      <c r="A9" s="43" t="s">
        <v>198</v>
      </c>
      <c r="B9" s="44">
        <v>0</v>
      </c>
      <c r="C9" s="45">
        <v>0</v>
      </c>
      <c r="D9" s="46">
        <v>3</v>
      </c>
      <c r="E9" s="45">
        <v>3.73948270489249E-05</v>
      </c>
      <c r="F9" s="47">
        <v>3</v>
      </c>
      <c r="G9" s="298">
        <v>2.4983760555638835E-05</v>
      </c>
    </row>
    <row r="10" spans="1:7" ht="15">
      <c r="A10" s="48" t="s">
        <v>199</v>
      </c>
      <c r="B10" s="49">
        <v>0</v>
      </c>
      <c r="C10" s="50">
        <v>0</v>
      </c>
      <c r="D10" s="51">
        <v>11</v>
      </c>
      <c r="E10" s="50">
        <v>0.00013711436584605796</v>
      </c>
      <c r="F10" s="52">
        <v>11</v>
      </c>
      <c r="G10" s="299">
        <v>9.16071220373424E-05</v>
      </c>
    </row>
    <row r="11" spans="1:7" ht="15">
      <c r="A11" s="43" t="s">
        <v>200</v>
      </c>
      <c r="B11" s="44">
        <v>0</v>
      </c>
      <c r="C11" s="45">
        <v>0</v>
      </c>
      <c r="D11" s="46">
        <v>2</v>
      </c>
      <c r="E11" s="45">
        <v>2.4929884699283265E-05</v>
      </c>
      <c r="F11" s="47">
        <v>2</v>
      </c>
      <c r="G11" s="298">
        <v>1.665584037042589E-05</v>
      </c>
    </row>
    <row r="12" spans="1:7" ht="15">
      <c r="A12" s="48" t="s">
        <v>201</v>
      </c>
      <c r="B12" s="49">
        <v>0</v>
      </c>
      <c r="C12" s="50">
        <v>0</v>
      </c>
      <c r="D12" s="51">
        <v>14</v>
      </c>
      <c r="E12" s="50">
        <v>0.00017450919289498286</v>
      </c>
      <c r="F12" s="52">
        <v>14</v>
      </c>
      <c r="G12" s="299">
        <v>0.00011659088259298122</v>
      </c>
    </row>
    <row r="13" spans="1:7" ht="15">
      <c r="A13" s="43" t="s">
        <v>202</v>
      </c>
      <c r="B13" s="44">
        <v>0</v>
      </c>
      <c r="C13" s="45">
        <v>0</v>
      </c>
      <c r="D13" s="46">
        <v>17</v>
      </c>
      <c r="E13" s="45">
        <v>0.00021190401994390775</v>
      </c>
      <c r="F13" s="47">
        <v>17</v>
      </c>
      <c r="G13" s="298">
        <v>0.00014157464314862005</v>
      </c>
    </row>
    <row r="14" spans="1:7" ht="15">
      <c r="A14" s="48" t="s">
        <v>203</v>
      </c>
      <c r="B14" s="49">
        <v>0</v>
      </c>
      <c r="C14" s="50">
        <v>0</v>
      </c>
      <c r="D14" s="51">
        <v>7</v>
      </c>
      <c r="E14" s="50">
        <v>8.725459644749143E-05</v>
      </c>
      <c r="F14" s="52">
        <v>7</v>
      </c>
      <c r="G14" s="299">
        <v>5.829544129649061E-05</v>
      </c>
    </row>
    <row r="15" spans="1:7" ht="15">
      <c r="A15" s="43" t="s">
        <v>204</v>
      </c>
      <c r="B15" s="44">
        <v>0</v>
      </c>
      <c r="C15" s="45">
        <v>0</v>
      </c>
      <c r="D15" s="46">
        <v>48</v>
      </c>
      <c r="E15" s="45">
        <v>0.0005983172327827984</v>
      </c>
      <c r="F15" s="47">
        <v>48</v>
      </c>
      <c r="G15" s="298">
        <v>0.00039974016889022135</v>
      </c>
    </row>
    <row r="16" spans="1:7" ht="15">
      <c r="A16" s="48" t="s">
        <v>205</v>
      </c>
      <c r="B16" s="49">
        <v>0</v>
      </c>
      <c r="C16" s="50">
        <v>0</v>
      </c>
      <c r="D16" s="51">
        <v>3</v>
      </c>
      <c r="E16" s="50">
        <v>3.73948270489249E-05</v>
      </c>
      <c r="F16" s="52">
        <v>3</v>
      </c>
      <c r="G16" s="299">
        <v>2.4983760555638835E-05</v>
      </c>
    </row>
    <row r="17" spans="1:7" ht="15">
      <c r="A17" s="43" t="s">
        <v>206</v>
      </c>
      <c r="B17" s="44">
        <v>0</v>
      </c>
      <c r="C17" s="45">
        <v>0</v>
      </c>
      <c r="D17" s="46">
        <v>0</v>
      </c>
      <c r="E17" s="45">
        <v>0</v>
      </c>
      <c r="F17" s="47">
        <v>0</v>
      </c>
      <c r="G17" s="298">
        <v>0</v>
      </c>
    </row>
    <row r="18" spans="1:7" ht="15">
      <c r="A18" s="48" t="s">
        <v>28</v>
      </c>
      <c r="B18" s="49">
        <v>1</v>
      </c>
      <c r="C18" s="50">
        <v>2.5092213886031163E-05</v>
      </c>
      <c r="D18" s="51">
        <v>298</v>
      </c>
      <c r="E18" s="50">
        <v>0.0037145528201932066</v>
      </c>
      <c r="F18" s="52">
        <v>299</v>
      </c>
      <c r="G18" s="299">
        <v>0.0024900481353786704</v>
      </c>
    </row>
    <row r="19" spans="1:7" ht="15">
      <c r="A19" s="43" t="s">
        <v>29</v>
      </c>
      <c r="B19" s="44">
        <v>2</v>
      </c>
      <c r="C19" s="45">
        <v>5.0184427772062326E-05</v>
      </c>
      <c r="D19" s="46">
        <v>190</v>
      </c>
      <c r="E19" s="45">
        <v>0.00236833904643191</v>
      </c>
      <c r="F19" s="47">
        <v>192</v>
      </c>
      <c r="G19" s="298">
        <v>0.0015989606755608854</v>
      </c>
    </row>
    <row r="20" spans="1:7" ht="15">
      <c r="A20" s="48" t="s">
        <v>207</v>
      </c>
      <c r="B20" s="49">
        <v>0</v>
      </c>
      <c r="C20" s="50">
        <v>0</v>
      </c>
      <c r="D20" s="51">
        <v>18</v>
      </c>
      <c r="E20" s="50">
        <v>0.0002243689622935494</v>
      </c>
      <c r="F20" s="52">
        <v>18</v>
      </c>
      <c r="G20" s="299">
        <v>0.00014990256333383302</v>
      </c>
    </row>
    <row r="21" spans="1:7" ht="15">
      <c r="A21" s="43" t="s">
        <v>208</v>
      </c>
      <c r="B21" s="44">
        <v>1</v>
      </c>
      <c r="C21" s="45">
        <v>2.5092213886031163E-05</v>
      </c>
      <c r="D21" s="46">
        <v>511</v>
      </c>
      <c r="E21" s="45">
        <v>0.006369585540666875</v>
      </c>
      <c r="F21" s="47">
        <v>512</v>
      </c>
      <c r="G21" s="298">
        <v>0.0042638951348290275</v>
      </c>
    </row>
    <row r="22" spans="1:7" ht="15">
      <c r="A22" s="48" t="s">
        <v>209</v>
      </c>
      <c r="B22" s="49">
        <v>0</v>
      </c>
      <c r="C22" s="50">
        <v>0</v>
      </c>
      <c r="D22" s="51">
        <v>48</v>
      </c>
      <c r="E22" s="50">
        <v>0.0005983172327827984</v>
      </c>
      <c r="F22" s="52">
        <v>48</v>
      </c>
      <c r="G22" s="299">
        <v>0.00039974016889022135</v>
      </c>
    </row>
    <row r="23" spans="1:7" ht="15">
      <c r="A23" s="48" t="s">
        <v>32</v>
      </c>
      <c r="B23" s="49">
        <v>94</v>
      </c>
      <c r="C23" s="50">
        <v>0.0023586681052869293</v>
      </c>
      <c r="D23" s="51">
        <v>171</v>
      </c>
      <c r="E23" s="50">
        <v>0.0021315051417887193</v>
      </c>
      <c r="F23" s="52">
        <v>265</v>
      </c>
      <c r="G23" s="299">
        <v>0.0022068988490814303</v>
      </c>
    </row>
    <row r="24" spans="1:7" ht="15">
      <c r="A24" s="43" t="s">
        <v>33</v>
      </c>
      <c r="B24" s="44">
        <v>104</v>
      </c>
      <c r="C24" s="45">
        <v>0.0026095902441472412</v>
      </c>
      <c r="D24" s="46">
        <v>113</v>
      </c>
      <c r="E24" s="45">
        <v>0.0014085384855095045</v>
      </c>
      <c r="F24" s="47">
        <v>217</v>
      </c>
      <c r="G24" s="298">
        <v>0.001807158680191209</v>
      </c>
    </row>
    <row r="25" spans="1:7" ht="15">
      <c r="A25" s="48" t="s">
        <v>34</v>
      </c>
      <c r="B25" s="49">
        <v>470</v>
      </c>
      <c r="C25" s="50">
        <v>0.011793340526434647</v>
      </c>
      <c r="D25" s="51">
        <v>7876</v>
      </c>
      <c r="E25" s="50">
        <v>0.0981738859457775</v>
      </c>
      <c r="F25" s="52">
        <v>8346</v>
      </c>
      <c r="G25" s="299">
        <v>0.06950482186578724</v>
      </c>
    </row>
    <row r="26" spans="1:7" ht="15">
      <c r="A26" s="43" t="s">
        <v>35</v>
      </c>
      <c r="B26" s="44">
        <v>30</v>
      </c>
      <c r="C26" s="45">
        <v>0.000752766416580935</v>
      </c>
      <c r="D26" s="46">
        <v>1514</v>
      </c>
      <c r="E26" s="45">
        <v>0.018871922717357433</v>
      </c>
      <c r="F26" s="47">
        <v>1544</v>
      </c>
      <c r="G26" s="298">
        <v>0.012858308765968787</v>
      </c>
    </row>
    <row r="27" spans="1:7" ht="15">
      <c r="A27" s="48" t="s">
        <v>36</v>
      </c>
      <c r="B27" s="49">
        <v>0</v>
      </c>
      <c r="C27" s="50">
        <v>0</v>
      </c>
      <c r="D27" s="51">
        <v>29</v>
      </c>
      <c r="E27" s="50">
        <v>0.00036148332813960735</v>
      </c>
      <c r="F27" s="52">
        <v>29</v>
      </c>
      <c r="G27" s="299">
        <v>0.00024150968537117542</v>
      </c>
    </row>
    <row r="28" spans="1:7" ht="15">
      <c r="A28" s="43" t="s">
        <v>210</v>
      </c>
      <c r="B28" s="44">
        <v>0</v>
      </c>
      <c r="C28" s="45">
        <v>0</v>
      </c>
      <c r="D28" s="46">
        <v>28</v>
      </c>
      <c r="E28" s="45">
        <v>0.0003490183857899657</v>
      </c>
      <c r="F28" s="47">
        <v>28</v>
      </c>
      <c r="G28" s="298">
        <v>0.00023318176518596245</v>
      </c>
    </row>
    <row r="29" spans="1:7" ht="15">
      <c r="A29" s="48" t="s">
        <v>37</v>
      </c>
      <c r="B29" s="49">
        <v>1</v>
      </c>
      <c r="C29" s="50">
        <v>2.5092213886031163E-05</v>
      </c>
      <c r="D29" s="51">
        <v>105</v>
      </c>
      <c r="E29" s="50">
        <v>0.0013088189467123715</v>
      </c>
      <c r="F29" s="52">
        <v>106</v>
      </c>
      <c r="G29" s="299">
        <v>0.0008827595396325721</v>
      </c>
    </row>
    <row r="30" spans="1:7" ht="15">
      <c r="A30" s="43" t="s">
        <v>38</v>
      </c>
      <c r="B30" s="44">
        <v>30</v>
      </c>
      <c r="C30" s="45">
        <v>0.000752766416580935</v>
      </c>
      <c r="D30" s="46">
        <v>311</v>
      </c>
      <c r="E30" s="45">
        <v>0.0038765970707385477</v>
      </c>
      <c r="F30" s="47">
        <v>341</v>
      </c>
      <c r="G30" s="298">
        <v>0.002839820783157614</v>
      </c>
    </row>
    <row r="31" spans="1:7" ht="15">
      <c r="A31" s="48" t="s">
        <v>39</v>
      </c>
      <c r="B31" s="49">
        <v>276</v>
      </c>
      <c r="C31" s="50">
        <v>0.0069254510325446016</v>
      </c>
      <c r="D31" s="51">
        <v>1852</v>
      </c>
      <c r="E31" s="50">
        <v>0.023085073231536305</v>
      </c>
      <c r="F31" s="52">
        <v>2128</v>
      </c>
      <c r="G31" s="299">
        <v>0.017721814154133146</v>
      </c>
    </row>
    <row r="32" spans="1:7" ht="15">
      <c r="A32" s="43" t="s">
        <v>40</v>
      </c>
      <c r="B32" s="44">
        <v>1</v>
      </c>
      <c r="C32" s="45">
        <v>2.5092213886031163E-05</v>
      </c>
      <c r="D32" s="46">
        <v>65</v>
      </c>
      <c r="E32" s="45">
        <v>0.0008102212527267062</v>
      </c>
      <c r="F32" s="47">
        <v>66</v>
      </c>
      <c r="G32" s="298">
        <v>0.0005496427322240543</v>
      </c>
    </row>
    <row r="33" spans="1:7" ht="15">
      <c r="A33" s="48" t="s">
        <v>41</v>
      </c>
      <c r="B33" s="49">
        <v>897</v>
      </c>
      <c r="C33" s="50">
        <v>0.022507715855769956</v>
      </c>
      <c r="D33" s="51">
        <v>3400</v>
      </c>
      <c r="E33" s="50">
        <v>0.04238080398878155</v>
      </c>
      <c r="F33" s="52">
        <v>4297</v>
      </c>
      <c r="G33" s="299">
        <v>0.035785073035860024</v>
      </c>
    </row>
    <row r="34" spans="1:7" ht="15">
      <c r="A34" s="43" t="s">
        <v>42</v>
      </c>
      <c r="B34" s="44">
        <v>273</v>
      </c>
      <c r="C34" s="45">
        <v>0.006850174390886508</v>
      </c>
      <c r="D34" s="46">
        <v>1708</v>
      </c>
      <c r="E34" s="45">
        <v>0.02129012153318791</v>
      </c>
      <c r="F34" s="47">
        <v>1981</v>
      </c>
      <c r="G34" s="298">
        <v>0.016497609886906843</v>
      </c>
    </row>
    <row r="35" spans="1:7" ht="15">
      <c r="A35" s="48" t="s">
        <v>43</v>
      </c>
      <c r="B35" s="49">
        <v>148</v>
      </c>
      <c r="C35" s="50">
        <v>0.0037136476551326123</v>
      </c>
      <c r="D35" s="51">
        <v>659</v>
      </c>
      <c r="E35" s="50">
        <v>0.008214397008413836</v>
      </c>
      <c r="F35" s="52">
        <v>807</v>
      </c>
      <c r="G35" s="299">
        <v>0.006720631589466846</v>
      </c>
    </row>
    <row r="36" spans="1:7" ht="15">
      <c r="A36" s="43" t="s">
        <v>211</v>
      </c>
      <c r="B36" s="44">
        <v>4</v>
      </c>
      <c r="C36" s="45">
        <v>0.00010036885554412465</v>
      </c>
      <c r="D36" s="46">
        <v>22</v>
      </c>
      <c r="E36" s="45">
        <v>0.0002742287316921159</v>
      </c>
      <c r="F36" s="47">
        <v>26</v>
      </c>
      <c r="G36" s="298">
        <v>0.00021652592481553656</v>
      </c>
    </row>
    <row r="37" spans="1:7" ht="15">
      <c r="A37" s="48" t="s">
        <v>212</v>
      </c>
      <c r="B37" s="49">
        <v>1</v>
      </c>
      <c r="C37" s="50">
        <v>2.5092213886031163E-05</v>
      </c>
      <c r="D37" s="51">
        <v>10</v>
      </c>
      <c r="E37" s="50">
        <v>0.00012464942349641633</v>
      </c>
      <c r="F37" s="52">
        <v>11</v>
      </c>
      <c r="G37" s="299">
        <v>9.16071220373424E-05</v>
      </c>
    </row>
    <row r="38" spans="1:7" ht="15">
      <c r="A38" s="43" t="s">
        <v>213</v>
      </c>
      <c r="B38" s="44">
        <v>1</v>
      </c>
      <c r="C38" s="45">
        <v>2.5092213886031163E-05</v>
      </c>
      <c r="D38" s="46">
        <v>2</v>
      </c>
      <c r="E38" s="45">
        <v>2.4929884699283265E-05</v>
      </c>
      <c r="F38" s="47">
        <v>3</v>
      </c>
      <c r="G38" s="298">
        <v>2.4983760555638835E-05</v>
      </c>
    </row>
    <row r="39" spans="1:7" ht="15">
      <c r="A39" s="48" t="s">
        <v>44</v>
      </c>
      <c r="B39" s="49">
        <v>613</v>
      </c>
      <c r="C39" s="50">
        <v>0.015381527112137104</v>
      </c>
      <c r="D39" s="51">
        <v>896</v>
      </c>
      <c r="E39" s="50">
        <v>0.011168588345278903</v>
      </c>
      <c r="F39" s="52">
        <v>1509</v>
      </c>
      <c r="G39" s="299">
        <v>0.012566831559486335</v>
      </c>
    </row>
    <row r="40" spans="1:7" ht="15">
      <c r="A40" s="43" t="s">
        <v>45</v>
      </c>
      <c r="B40" s="44">
        <v>39</v>
      </c>
      <c r="C40" s="45">
        <v>0.0009785963415552155</v>
      </c>
      <c r="D40" s="46">
        <v>11903</v>
      </c>
      <c r="E40" s="45">
        <v>0.14837020878778437</v>
      </c>
      <c r="F40" s="47">
        <v>11942</v>
      </c>
      <c r="G40" s="298">
        <v>0.09945202285181298</v>
      </c>
    </row>
    <row r="41" spans="1:7" ht="15">
      <c r="A41" s="48" t="s">
        <v>214</v>
      </c>
      <c r="B41" s="49">
        <v>0</v>
      </c>
      <c r="C41" s="50">
        <v>0</v>
      </c>
      <c r="D41" s="51">
        <v>39</v>
      </c>
      <c r="E41" s="50">
        <v>0.00048613275163602367</v>
      </c>
      <c r="F41" s="52">
        <v>39</v>
      </c>
      <c r="G41" s="299">
        <v>0.00032478888722330487</v>
      </c>
    </row>
    <row r="42" spans="1:7" ht="15">
      <c r="A42" s="43" t="s">
        <v>215</v>
      </c>
      <c r="B42" s="44">
        <v>1</v>
      </c>
      <c r="C42" s="45">
        <v>2.5092213886031163E-05</v>
      </c>
      <c r="D42" s="46">
        <v>105</v>
      </c>
      <c r="E42" s="45">
        <v>0.0013088189467123715</v>
      </c>
      <c r="F42" s="47">
        <v>106</v>
      </c>
      <c r="G42" s="298">
        <v>0.0008827595396325721</v>
      </c>
    </row>
    <row r="43" spans="1:7" ht="15">
      <c r="A43" s="48" t="s">
        <v>216</v>
      </c>
      <c r="B43" s="49">
        <v>1</v>
      </c>
      <c r="C43" s="50">
        <v>2.5092213886031163E-05</v>
      </c>
      <c r="D43" s="51">
        <v>147</v>
      </c>
      <c r="E43" s="50">
        <v>0.00183234652539732</v>
      </c>
      <c r="F43" s="52">
        <v>148</v>
      </c>
      <c r="G43" s="299">
        <v>0.001232532187411516</v>
      </c>
    </row>
    <row r="44" spans="1:7" ht="15">
      <c r="A44" s="43" t="s">
        <v>47</v>
      </c>
      <c r="B44" s="44">
        <v>48</v>
      </c>
      <c r="C44" s="45">
        <v>0.001204426266529496</v>
      </c>
      <c r="D44" s="46">
        <v>883</v>
      </c>
      <c r="E44" s="45">
        <v>0.011006544094733561</v>
      </c>
      <c r="F44" s="47">
        <v>931</v>
      </c>
      <c r="G44" s="298">
        <v>0.007753293692433252</v>
      </c>
    </row>
    <row r="45" spans="1:7" ht="15">
      <c r="A45" s="48" t="s">
        <v>48</v>
      </c>
      <c r="B45" s="49">
        <v>2</v>
      </c>
      <c r="C45" s="50">
        <v>5.0184427772062326E-05</v>
      </c>
      <c r="D45" s="51">
        <v>106</v>
      </c>
      <c r="E45" s="50">
        <v>0.0013212838890620132</v>
      </c>
      <c r="F45" s="52">
        <v>108</v>
      </c>
      <c r="G45" s="299">
        <v>0.000899415380002998</v>
      </c>
    </row>
    <row r="46" spans="1:7" ht="15">
      <c r="A46" s="48" t="s">
        <v>49</v>
      </c>
      <c r="B46" s="49">
        <v>4</v>
      </c>
      <c r="C46" s="50">
        <v>0.00010036885554412465</v>
      </c>
      <c r="D46" s="51">
        <v>16</v>
      </c>
      <c r="E46" s="50">
        <v>0.00019943907759426612</v>
      </c>
      <c r="F46" s="52">
        <v>20</v>
      </c>
      <c r="G46" s="299">
        <v>0.0001665584037042589</v>
      </c>
    </row>
    <row r="47" spans="1:7" ht="15">
      <c r="A47" s="43" t="s">
        <v>217</v>
      </c>
      <c r="B47" s="44">
        <v>0</v>
      </c>
      <c r="C47" s="45">
        <v>0</v>
      </c>
      <c r="D47" s="46">
        <v>0</v>
      </c>
      <c r="E47" s="45">
        <v>0</v>
      </c>
      <c r="F47" s="47">
        <v>0</v>
      </c>
      <c r="G47" s="298">
        <v>0</v>
      </c>
    </row>
    <row r="48" spans="1:7" ht="15">
      <c r="A48" s="48" t="s">
        <v>218</v>
      </c>
      <c r="B48" s="49">
        <v>0</v>
      </c>
      <c r="C48" s="50">
        <v>0</v>
      </c>
      <c r="D48" s="51">
        <v>0</v>
      </c>
      <c r="E48" s="50">
        <v>0</v>
      </c>
      <c r="F48" s="52">
        <v>0</v>
      </c>
      <c r="G48" s="299">
        <v>0</v>
      </c>
    </row>
    <row r="49" spans="1:7" ht="15">
      <c r="A49" s="43" t="s">
        <v>50</v>
      </c>
      <c r="B49" s="44">
        <v>3</v>
      </c>
      <c r="C49" s="45">
        <v>7.52766416580935E-05</v>
      </c>
      <c r="D49" s="46">
        <v>93</v>
      </c>
      <c r="E49" s="45">
        <v>0.0011592396385166719</v>
      </c>
      <c r="F49" s="47">
        <v>96</v>
      </c>
      <c r="G49" s="298">
        <v>0.0007994803377804427</v>
      </c>
    </row>
    <row r="50" spans="1:7" ht="15">
      <c r="A50" s="48" t="s">
        <v>51</v>
      </c>
      <c r="B50" s="49">
        <v>71</v>
      </c>
      <c r="C50" s="50">
        <v>0.0017815471859082127</v>
      </c>
      <c r="D50" s="51">
        <v>260</v>
      </c>
      <c r="E50" s="50">
        <v>0.0032408850109068247</v>
      </c>
      <c r="F50" s="52">
        <v>331</v>
      </c>
      <c r="G50" s="299">
        <v>0.0027565415813054846</v>
      </c>
    </row>
    <row r="51" spans="1:7" ht="15">
      <c r="A51" s="43" t="s">
        <v>52</v>
      </c>
      <c r="B51" s="44">
        <v>2</v>
      </c>
      <c r="C51" s="45">
        <v>5.0184427772062326E-05</v>
      </c>
      <c r="D51" s="46">
        <v>73</v>
      </c>
      <c r="E51" s="45">
        <v>0.0009099407915238392</v>
      </c>
      <c r="F51" s="47">
        <v>75</v>
      </c>
      <c r="G51" s="298">
        <v>0.0006245940138909709</v>
      </c>
    </row>
    <row r="52" spans="1:7" ht="15">
      <c r="A52" s="48" t="s">
        <v>53</v>
      </c>
      <c r="B52" s="49">
        <v>13</v>
      </c>
      <c r="C52" s="50">
        <v>0.00032619878051840515</v>
      </c>
      <c r="D52" s="51">
        <v>10</v>
      </c>
      <c r="E52" s="50">
        <v>0.00012464942349641633</v>
      </c>
      <c r="F52" s="52">
        <v>23</v>
      </c>
      <c r="G52" s="299">
        <v>0.00019154216425989773</v>
      </c>
    </row>
    <row r="53" spans="1:7" ht="15">
      <c r="A53" s="43" t="s">
        <v>54</v>
      </c>
      <c r="B53" s="44">
        <v>46</v>
      </c>
      <c r="C53" s="45">
        <v>0.0011542418387574336</v>
      </c>
      <c r="D53" s="46">
        <v>257</v>
      </c>
      <c r="E53" s="45">
        <v>0.0032034901838578996</v>
      </c>
      <c r="F53" s="47">
        <v>303</v>
      </c>
      <c r="G53" s="298">
        <v>0.0025233598161195224</v>
      </c>
    </row>
    <row r="54" spans="1:7" ht="15">
      <c r="A54" s="48" t="s">
        <v>55</v>
      </c>
      <c r="B54" s="49">
        <v>3</v>
      </c>
      <c r="C54" s="50">
        <v>7.52766416580935E-05</v>
      </c>
      <c r="D54" s="51">
        <v>29</v>
      </c>
      <c r="E54" s="50">
        <v>0.00036148332813960735</v>
      </c>
      <c r="F54" s="52">
        <v>32</v>
      </c>
      <c r="G54" s="299">
        <v>0.0002664934459268142</v>
      </c>
    </row>
    <row r="55" spans="1:7" ht="15">
      <c r="A55" s="43" t="s">
        <v>56</v>
      </c>
      <c r="B55" s="44">
        <v>51</v>
      </c>
      <c r="C55" s="45">
        <v>0.0012797029081875893</v>
      </c>
      <c r="D55" s="46">
        <v>1030</v>
      </c>
      <c r="E55" s="45">
        <v>0.012838890620130881</v>
      </c>
      <c r="F55" s="47">
        <v>1081</v>
      </c>
      <c r="G55" s="298">
        <v>0.009002481720215193</v>
      </c>
    </row>
    <row r="56" spans="1:7" ht="15">
      <c r="A56" s="48" t="s">
        <v>219</v>
      </c>
      <c r="B56" s="49">
        <v>27</v>
      </c>
      <c r="C56" s="50">
        <v>0.0006774897749228415</v>
      </c>
      <c r="D56" s="51">
        <v>238</v>
      </c>
      <c r="E56" s="50">
        <v>0.0029666562792147085</v>
      </c>
      <c r="F56" s="52">
        <v>265</v>
      </c>
      <c r="G56" s="299">
        <v>0.0022068988490814303</v>
      </c>
    </row>
    <row r="57" spans="1:7" ht="15">
      <c r="A57" s="43" t="s">
        <v>220</v>
      </c>
      <c r="B57" s="44">
        <v>17</v>
      </c>
      <c r="C57" s="45">
        <v>0.0004265676360625298</v>
      </c>
      <c r="D57" s="46">
        <v>97</v>
      </c>
      <c r="E57" s="45">
        <v>0.0012090994079152384</v>
      </c>
      <c r="F57" s="47">
        <v>114</v>
      </c>
      <c r="G57" s="298">
        <v>0.0009493829011142757</v>
      </c>
    </row>
    <row r="58" spans="1:7" ht="15">
      <c r="A58" s="48" t="s">
        <v>221</v>
      </c>
      <c r="B58" s="49">
        <v>282</v>
      </c>
      <c r="C58" s="50">
        <v>0.007076004315860788</v>
      </c>
      <c r="D58" s="51">
        <v>3726</v>
      </c>
      <c r="E58" s="50">
        <v>0.04644437519476472</v>
      </c>
      <c r="F58" s="52">
        <v>4008</v>
      </c>
      <c r="G58" s="299">
        <v>0.033378304102333486</v>
      </c>
    </row>
    <row r="59" spans="1:7" ht="15">
      <c r="A59" s="43" t="s">
        <v>222</v>
      </c>
      <c r="B59" s="44">
        <v>34</v>
      </c>
      <c r="C59" s="45">
        <v>0.0008531352721250596</v>
      </c>
      <c r="D59" s="46">
        <v>411</v>
      </c>
      <c r="E59" s="45">
        <v>0.005123091305702711</v>
      </c>
      <c r="F59" s="47">
        <v>445</v>
      </c>
      <c r="G59" s="298">
        <v>0.0037059244824197606</v>
      </c>
    </row>
    <row r="60" spans="1:7" ht="15">
      <c r="A60" s="48" t="s">
        <v>223</v>
      </c>
      <c r="B60" s="49">
        <v>0</v>
      </c>
      <c r="C60" s="50">
        <v>0</v>
      </c>
      <c r="D60" s="51">
        <v>120</v>
      </c>
      <c r="E60" s="50">
        <v>0.001495793081956996</v>
      </c>
      <c r="F60" s="52">
        <v>120</v>
      </c>
      <c r="G60" s="299">
        <v>0.0009993504222255533</v>
      </c>
    </row>
    <row r="61" spans="1:7" ht="15">
      <c r="A61" s="43" t="s">
        <v>224</v>
      </c>
      <c r="B61" s="44">
        <v>0</v>
      </c>
      <c r="C61" s="45">
        <v>0</v>
      </c>
      <c r="D61" s="46">
        <v>142</v>
      </c>
      <c r="E61" s="45">
        <v>0.001770021813649112</v>
      </c>
      <c r="F61" s="47">
        <v>142</v>
      </c>
      <c r="G61" s="298">
        <v>0.0011825646663002382</v>
      </c>
    </row>
    <row r="62" spans="1:7" ht="15">
      <c r="A62" s="48" t="s">
        <v>225</v>
      </c>
      <c r="B62" s="49">
        <v>9</v>
      </c>
      <c r="C62" s="50">
        <v>0.00022582992497428047</v>
      </c>
      <c r="D62" s="51">
        <v>37</v>
      </c>
      <c r="E62" s="50">
        <v>0.0004612028669367404</v>
      </c>
      <c r="F62" s="52">
        <v>46</v>
      </c>
      <c r="G62" s="299">
        <v>0.00038308432851979547</v>
      </c>
    </row>
    <row r="63" spans="1:7" ht="15">
      <c r="A63" s="43" t="s">
        <v>226</v>
      </c>
      <c r="B63" s="44">
        <v>2</v>
      </c>
      <c r="C63" s="45">
        <v>5.0184427772062326E-05</v>
      </c>
      <c r="D63" s="46">
        <v>30</v>
      </c>
      <c r="E63" s="45">
        <v>0.000373948270489249</v>
      </c>
      <c r="F63" s="47">
        <v>32</v>
      </c>
      <c r="G63" s="298">
        <v>0.0002664934459268142</v>
      </c>
    </row>
    <row r="64" spans="1:7" ht="15">
      <c r="A64" s="48" t="s">
        <v>227</v>
      </c>
      <c r="B64" s="49">
        <v>4</v>
      </c>
      <c r="C64" s="50">
        <v>0.00010036885554412465</v>
      </c>
      <c r="D64" s="51">
        <v>128</v>
      </c>
      <c r="E64" s="50">
        <v>0.001595512620754129</v>
      </c>
      <c r="F64" s="52">
        <v>132</v>
      </c>
      <c r="G64" s="299">
        <v>0.0010992854644481086</v>
      </c>
    </row>
    <row r="65" spans="1:7" ht="15">
      <c r="A65" s="43" t="s">
        <v>58</v>
      </c>
      <c r="B65" s="44">
        <v>7</v>
      </c>
      <c r="C65" s="45">
        <v>0.00017564549720221816</v>
      </c>
      <c r="D65" s="46">
        <v>31</v>
      </c>
      <c r="E65" s="45">
        <v>0.0003864132128388906</v>
      </c>
      <c r="F65" s="47">
        <v>38</v>
      </c>
      <c r="G65" s="298">
        <v>0.0003164609670380919</v>
      </c>
    </row>
    <row r="66" spans="1:7" ht="15">
      <c r="A66" s="48" t="s">
        <v>59</v>
      </c>
      <c r="B66" s="49">
        <v>89</v>
      </c>
      <c r="C66" s="50">
        <v>0.002233207035856774</v>
      </c>
      <c r="D66" s="51">
        <v>167</v>
      </c>
      <c r="E66" s="50">
        <v>0.0020816453723901526</v>
      </c>
      <c r="F66" s="52">
        <v>256</v>
      </c>
      <c r="G66" s="299">
        <v>0.0021319475674145137</v>
      </c>
    </row>
    <row r="67" spans="1:7" ht="15">
      <c r="A67" s="43" t="s">
        <v>60</v>
      </c>
      <c r="B67" s="44">
        <v>99</v>
      </c>
      <c r="C67" s="45">
        <v>0.0024841291747170853</v>
      </c>
      <c r="D67" s="46">
        <v>998</v>
      </c>
      <c r="E67" s="45">
        <v>0.012440012464942349</v>
      </c>
      <c r="F67" s="47">
        <v>1097</v>
      </c>
      <c r="G67" s="298">
        <v>0.0091357284431786</v>
      </c>
    </row>
    <row r="68" spans="1:7" ht="15">
      <c r="A68" s="48" t="s">
        <v>61</v>
      </c>
      <c r="B68" s="49">
        <v>0</v>
      </c>
      <c r="C68" s="50">
        <v>0</v>
      </c>
      <c r="D68" s="51">
        <v>19</v>
      </c>
      <c r="E68" s="50">
        <v>0.00023683390464319102</v>
      </c>
      <c r="F68" s="52">
        <v>19</v>
      </c>
      <c r="G68" s="299">
        <v>0.00015823048351904596</v>
      </c>
    </row>
    <row r="69" spans="1:7" ht="15">
      <c r="A69" s="48" t="s">
        <v>63</v>
      </c>
      <c r="B69" s="49">
        <v>0</v>
      </c>
      <c r="C69" s="50">
        <v>0</v>
      </c>
      <c r="D69" s="51">
        <v>1</v>
      </c>
      <c r="E69" s="50">
        <v>1.2464942349641633E-05</v>
      </c>
      <c r="F69" s="52">
        <v>1</v>
      </c>
      <c r="G69" s="299">
        <v>8.327920185212944E-06</v>
      </c>
    </row>
    <row r="70" spans="1:7" ht="15">
      <c r="A70" s="43" t="s">
        <v>228</v>
      </c>
      <c r="B70" s="44">
        <v>22</v>
      </c>
      <c r="C70" s="45">
        <v>0.0005520287054926856</v>
      </c>
      <c r="D70" s="46">
        <v>1951</v>
      </c>
      <c r="E70" s="45">
        <v>0.024319102524150826</v>
      </c>
      <c r="F70" s="47">
        <v>1973</v>
      </c>
      <c r="G70" s="298">
        <v>0.01643098652542514</v>
      </c>
    </row>
    <row r="71" spans="1:7" ht="15">
      <c r="A71" s="48" t="s">
        <v>229</v>
      </c>
      <c r="B71" s="49">
        <v>11</v>
      </c>
      <c r="C71" s="50">
        <v>0.0002760143527463428</v>
      </c>
      <c r="D71" s="51">
        <v>331</v>
      </c>
      <c r="E71" s="50">
        <v>0.0041258959177313806</v>
      </c>
      <c r="F71" s="52">
        <v>342</v>
      </c>
      <c r="G71" s="299">
        <v>0.002848148703342827</v>
      </c>
    </row>
    <row r="72" spans="1:7" ht="15">
      <c r="A72" s="43" t="s">
        <v>230</v>
      </c>
      <c r="B72" s="44">
        <v>0</v>
      </c>
      <c r="C72" s="45">
        <v>0</v>
      </c>
      <c r="D72" s="46">
        <v>3</v>
      </c>
      <c r="E72" s="45">
        <v>3.73948270489249E-05</v>
      </c>
      <c r="F72" s="47">
        <v>3</v>
      </c>
      <c r="G72" s="298">
        <v>2.4983760555638835E-05</v>
      </c>
    </row>
    <row r="73" spans="1:7" ht="15">
      <c r="A73" s="48" t="s">
        <v>231</v>
      </c>
      <c r="B73" s="49">
        <v>47</v>
      </c>
      <c r="C73" s="50">
        <v>0.0011793340526434647</v>
      </c>
      <c r="D73" s="51">
        <v>1203</v>
      </c>
      <c r="E73" s="50">
        <v>0.014995325646618884</v>
      </c>
      <c r="F73" s="52">
        <v>1250</v>
      </c>
      <c r="G73" s="299">
        <v>0.010409900231516181</v>
      </c>
    </row>
    <row r="74" spans="1:7" ht="15">
      <c r="A74" s="43" t="s">
        <v>65</v>
      </c>
      <c r="B74" s="44">
        <v>8</v>
      </c>
      <c r="C74" s="45">
        <v>0.0002007377110882493</v>
      </c>
      <c r="D74" s="46">
        <v>22</v>
      </c>
      <c r="E74" s="45">
        <v>0.0002742287316921159</v>
      </c>
      <c r="F74" s="47">
        <v>30</v>
      </c>
      <c r="G74" s="298">
        <v>0.00024983760555638833</v>
      </c>
    </row>
    <row r="75" spans="1:7" ht="15">
      <c r="A75" s="48" t="s">
        <v>232</v>
      </c>
      <c r="B75" s="49">
        <v>207</v>
      </c>
      <c r="C75" s="50">
        <v>0.005194088274408451</v>
      </c>
      <c r="D75" s="51">
        <v>135</v>
      </c>
      <c r="E75" s="50">
        <v>0.0016827672172016203</v>
      </c>
      <c r="F75" s="52">
        <v>342</v>
      </c>
      <c r="G75" s="299">
        <v>0.002848148703342827</v>
      </c>
    </row>
    <row r="76" spans="1:7" ht="15">
      <c r="A76" s="43" t="s">
        <v>233</v>
      </c>
      <c r="B76" s="44">
        <v>68</v>
      </c>
      <c r="C76" s="45">
        <v>0.0017062705442501191</v>
      </c>
      <c r="D76" s="46">
        <v>66</v>
      </c>
      <c r="E76" s="45">
        <v>0.0008226861950763478</v>
      </c>
      <c r="F76" s="47">
        <v>134</v>
      </c>
      <c r="G76" s="298">
        <v>0.0011159413048185346</v>
      </c>
    </row>
    <row r="77" spans="1:7" ht="15">
      <c r="A77" s="48" t="s">
        <v>66</v>
      </c>
      <c r="B77" s="49">
        <v>1425</v>
      </c>
      <c r="C77" s="50">
        <v>0.03575640478759441</v>
      </c>
      <c r="D77" s="51">
        <v>3081</v>
      </c>
      <c r="E77" s="50">
        <v>0.03840448737924587</v>
      </c>
      <c r="F77" s="52">
        <v>4506</v>
      </c>
      <c r="G77" s="299">
        <v>0.03752560835456953</v>
      </c>
    </row>
    <row r="78" spans="1:7" ht="15">
      <c r="A78" s="43" t="s">
        <v>67</v>
      </c>
      <c r="B78" s="44">
        <v>961</v>
      </c>
      <c r="C78" s="45">
        <v>0.02411361754447595</v>
      </c>
      <c r="D78" s="46">
        <v>584</v>
      </c>
      <c r="E78" s="45">
        <v>0.007279526332190714</v>
      </c>
      <c r="F78" s="47">
        <v>1545</v>
      </c>
      <c r="G78" s="298">
        <v>0.012866636686154</v>
      </c>
    </row>
    <row r="79" spans="1:7" ht="15">
      <c r="A79" s="48" t="s">
        <v>68</v>
      </c>
      <c r="B79" s="49">
        <v>1465</v>
      </c>
      <c r="C79" s="50">
        <v>0.036760093343035656</v>
      </c>
      <c r="D79" s="51">
        <v>905</v>
      </c>
      <c r="E79" s="50">
        <v>0.011280772826425678</v>
      </c>
      <c r="F79" s="52">
        <v>2370</v>
      </c>
      <c r="G79" s="299">
        <v>0.01973717083895468</v>
      </c>
    </row>
    <row r="80" spans="1:7" ht="15">
      <c r="A80" s="43" t="s">
        <v>234</v>
      </c>
      <c r="B80" s="44">
        <v>136</v>
      </c>
      <c r="C80" s="45">
        <v>0.0034125410885002382</v>
      </c>
      <c r="D80" s="46">
        <v>52</v>
      </c>
      <c r="E80" s="45">
        <v>0.0006481770021813649</v>
      </c>
      <c r="F80" s="47">
        <v>188</v>
      </c>
      <c r="G80" s="298">
        <v>0.0015656489948200336</v>
      </c>
    </row>
    <row r="81" spans="1:7" ht="15">
      <c r="A81" s="48" t="s">
        <v>69</v>
      </c>
      <c r="B81" s="49">
        <v>1</v>
      </c>
      <c r="C81" s="50">
        <v>2.5092213886031163E-05</v>
      </c>
      <c r="D81" s="51">
        <v>2</v>
      </c>
      <c r="E81" s="50">
        <v>2.4929884699283265E-05</v>
      </c>
      <c r="F81" s="52">
        <v>3</v>
      </c>
      <c r="G81" s="299">
        <v>2.4983760555638835E-05</v>
      </c>
    </row>
    <row r="82" spans="1:7" ht="15">
      <c r="A82" s="43" t="s">
        <v>71</v>
      </c>
      <c r="B82" s="44">
        <v>336</v>
      </c>
      <c r="C82" s="45">
        <v>0.008430983865706471</v>
      </c>
      <c r="D82" s="46">
        <v>562</v>
      </c>
      <c r="E82" s="45">
        <v>0.007005297600498598</v>
      </c>
      <c r="F82" s="47">
        <v>898</v>
      </c>
      <c r="G82" s="298">
        <v>0.007478472326321224</v>
      </c>
    </row>
    <row r="83" spans="1:7" ht="15">
      <c r="A83" s="48" t="s">
        <v>72</v>
      </c>
      <c r="B83" s="49">
        <v>132</v>
      </c>
      <c r="C83" s="50">
        <v>0.0033121722329561135</v>
      </c>
      <c r="D83" s="51">
        <v>582</v>
      </c>
      <c r="E83" s="50">
        <v>0.0072545964474914305</v>
      </c>
      <c r="F83" s="52">
        <v>714</v>
      </c>
      <c r="G83" s="299">
        <v>0.005946135012242042</v>
      </c>
    </row>
    <row r="84" spans="1:7" ht="15">
      <c r="A84" s="43" t="s">
        <v>73</v>
      </c>
      <c r="B84" s="44">
        <v>6</v>
      </c>
      <c r="C84" s="45">
        <v>0.000150553283316187</v>
      </c>
      <c r="D84" s="46">
        <v>29</v>
      </c>
      <c r="E84" s="45">
        <v>0.00036148332813960735</v>
      </c>
      <c r="F84" s="47">
        <v>35</v>
      </c>
      <c r="G84" s="298">
        <v>0.0002914772064824531</v>
      </c>
    </row>
    <row r="85" spans="1:7" ht="15">
      <c r="A85" s="48" t="s">
        <v>74</v>
      </c>
      <c r="B85" s="49">
        <v>6</v>
      </c>
      <c r="C85" s="50">
        <v>0.000150553283316187</v>
      </c>
      <c r="D85" s="51">
        <v>27</v>
      </c>
      <c r="E85" s="50">
        <v>0.0003365534434403241</v>
      </c>
      <c r="F85" s="52">
        <v>33</v>
      </c>
      <c r="G85" s="299">
        <v>0.00027482136611202716</v>
      </c>
    </row>
    <row r="86" spans="1:7" ht="15">
      <c r="A86" s="43" t="s">
        <v>75</v>
      </c>
      <c r="B86" s="44">
        <v>13</v>
      </c>
      <c r="C86" s="45">
        <v>0.00032619878051840515</v>
      </c>
      <c r="D86" s="46">
        <v>33</v>
      </c>
      <c r="E86" s="45">
        <v>0.0004113430975381739</v>
      </c>
      <c r="F86" s="47">
        <v>46</v>
      </c>
      <c r="G86" s="298">
        <v>0.00038308432851979547</v>
      </c>
    </row>
    <row r="87" spans="1:7" ht="15">
      <c r="A87" s="48" t="s">
        <v>76</v>
      </c>
      <c r="B87" s="49">
        <v>20</v>
      </c>
      <c r="C87" s="50">
        <v>0.0005018442777206233</v>
      </c>
      <c r="D87" s="51">
        <v>11</v>
      </c>
      <c r="E87" s="50">
        <v>0.00013711436584605796</v>
      </c>
      <c r="F87" s="52">
        <v>31</v>
      </c>
      <c r="G87" s="299">
        <v>0.0002581655257416013</v>
      </c>
    </row>
    <row r="88" spans="1:7" ht="15">
      <c r="A88" s="43" t="s">
        <v>77</v>
      </c>
      <c r="B88" s="44">
        <v>22</v>
      </c>
      <c r="C88" s="45">
        <v>0.0005520287054926856</v>
      </c>
      <c r="D88" s="46">
        <v>3</v>
      </c>
      <c r="E88" s="45">
        <v>3.73948270489249E-05</v>
      </c>
      <c r="F88" s="47">
        <v>25</v>
      </c>
      <c r="G88" s="298">
        <v>0.00020819800463032362</v>
      </c>
    </row>
    <row r="89" spans="1:7" ht="15">
      <c r="A89" s="48" t="s">
        <v>78</v>
      </c>
      <c r="B89" s="49">
        <v>3</v>
      </c>
      <c r="C89" s="50">
        <v>7.52766416580935E-05</v>
      </c>
      <c r="D89" s="51">
        <v>4</v>
      </c>
      <c r="E89" s="50">
        <v>4.985976939856653E-05</v>
      </c>
      <c r="F89" s="52">
        <v>7</v>
      </c>
      <c r="G89" s="299">
        <v>5.829544129649061E-05</v>
      </c>
    </row>
    <row r="90" spans="1:7" ht="15">
      <c r="A90" s="48" t="s">
        <v>80</v>
      </c>
      <c r="B90" s="49">
        <v>5</v>
      </c>
      <c r="C90" s="50">
        <v>0.00012546106943015582</v>
      </c>
      <c r="D90" s="51">
        <v>89</v>
      </c>
      <c r="E90" s="50">
        <v>0.0011093798691181054</v>
      </c>
      <c r="F90" s="52">
        <v>94</v>
      </c>
      <c r="G90" s="299">
        <v>0.0007828244974100168</v>
      </c>
    </row>
    <row r="91" spans="1:7" ht="15">
      <c r="A91" s="43" t="s">
        <v>81</v>
      </c>
      <c r="B91" s="44">
        <v>115</v>
      </c>
      <c r="C91" s="45">
        <v>0.002885604596893584</v>
      </c>
      <c r="D91" s="46">
        <v>301</v>
      </c>
      <c r="E91" s="45">
        <v>0.0037519476472421317</v>
      </c>
      <c r="F91" s="47">
        <v>416</v>
      </c>
      <c r="G91" s="298">
        <v>0.003464414797048585</v>
      </c>
    </row>
    <row r="92" spans="1:7" ht="15">
      <c r="A92" s="48" t="s">
        <v>82</v>
      </c>
      <c r="B92" s="49">
        <v>2</v>
      </c>
      <c r="C92" s="50">
        <v>5.0184427772062326E-05</v>
      </c>
      <c r="D92" s="51">
        <v>12</v>
      </c>
      <c r="E92" s="50">
        <v>0.0001495793081956996</v>
      </c>
      <c r="F92" s="52">
        <v>14</v>
      </c>
      <c r="G92" s="299">
        <v>0.00011659088259298122</v>
      </c>
    </row>
    <row r="93" spans="1:7" ht="15">
      <c r="A93" s="43" t="s">
        <v>83</v>
      </c>
      <c r="B93" s="44">
        <v>4</v>
      </c>
      <c r="C93" s="45">
        <v>0.00010036885554412465</v>
      </c>
      <c r="D93" s="46">
        <v>16</v>
      </c>
      <c r="E93" s="45">
        <v>0.00019943907759426612</v>
      </c>
      <c r="F93" s="47">
        <v>20</v>
      </c>
      <c r="G93" s="298">
        <v>0.0001665584037042589</v>
      </c>
    </row>
    <row r="94" spans="1:7" ht="15">
      <c r="A94" s="48" t="s">
        <v>84</v>
      </c>
      <c r="B94" s="49">
        <v>13</v>
      </c>
      <c r="C94" s="50">
        <v>0.00032619878051840515</v>
      </c>
      <c r="D94" s="51">
        <v>560</v>
      </c>
      <c r="E94" s="50">
        <v>0.006980367715799314</v>
      </c>
      <c r="F94" s="52">
        <v>573</v>
      </c>
      <c r="G94" s="299">
        <v>0.004771898266127017</v>
      </c>
    </row>
    <row r="95" spans="1:7" ht="15">
      <c r="A95" s="43" t="s">
        <v>85</v>
      </c>
      <c r="B95" s="44">
        <v>8</v>
      </c>
      <c r="C95" s="45">
        <v>0.0002007377110882493</v>
      </c>
      <c r="D95" s="46">
        <v>12</v>
      </c>
      <c r="E95" s="45">
        <v>0.0001495793081956996</v>
      </c>
      <c r="F95" s="47">
        <v>20</v>
      </c>
      <c r="G95" s="298">
        <v>0.0001665584037042589</v>
      </c>
    </row>
    <row r="96" spans="1:7" ht="15">
      <c r="A96" s="48" t="s">
        <v>86</v>
      </c>
      <c r="B96" s="49">
        <v>2</v>
      </c>
      <c r="C96" s="50">
        <v>5.0184427772062326E-05</v>
      </c>
      <c r="D96" s="51">
        <v>3</v>
      </c>
      <c r="E96" s="50">
        <v>3.73948270489249E-05</v>
      </c>
      <c r="F96" s="52">
        <v>5</v>
      </c>
      <c r="G96" s="299">
        <v>4.1639600926064726E-05</v>
      </c>
    </row>
    <row r="97" spans="1:7" ht="15">
      <c r="A97" s="43" t="s">
        <v>235</v>
      </c>
      <c r="B97" s="44">
        <v>34</v>
      </c>
      <c r="C97" s="45">
        <v>0.0008531352721250596</v>
      </c>
      <c r="D97" s="46">
        <v>7</v>
      </c>
      <c r="E97" s="45">
        <v>8.725459644749143E-05</v>
      </c>
      <c r="F97" s="47">
        <v>41</v>
      </c>
      <c r="G97" s="298">
        <v>0.00034144472759373075</v>
      </c>
    </row>
    <row r="98" spans="1:7" ht="15">
      <c r="A98" s="48" t="s">
        <v>236</v>
      </c>
      <c r="B98" s="49">
        <v>21</v>
      </c>
      <c r="C98" s="50">
        <v>0.0005269364916066545</v>
      </c>
      <c r="D98" s="51">
        <v>10</v>
      </c>
      <c r="E98" s="50">
        <v>0.00012464942349641633</v>
      </c>
      <c r="F98" s="52">
        <v>31</v>
      </c>
      <c r="G98" s="299">
        <v>0.0002581655257416013</v>
      </c>
    </row>
    <row r="99" spans="1:7" ht="15">
      <c r="A99" s="43" t="s">
        <v>87</v>
      </c>
      <c r="B99" s="44">
        <v>239</v>
      </c>
      <c r="C99" s="45">
        <v>0.005997039118761449</v>
      </c>
      <c r="D99" s="46">
        <v>684</v>
      </c>
      <c r="E99" s="45">
        <v>0.008526020567154877</v>
      </c>
      <c r="F99" s="47">
        <v>923</v>
      </c>
      <c r="G99" s="298">
        <v>0.007686670330951548</v>
      </c>
    </row>
    <row r="100" spans="1:7" ht="15">
      <c r="A100" s="48" t="s">
        <v>88</v>
      </c>
      <c r="B100" s="49">
        <v>27</v>
      </c>
      <c r="C100" s="50">
        <v>0.0006774897749228415</v>
      </c>
      <c r="D100" s="51">
        <v>39</v>
      </c>
      <c r="E100" s="50">
        <v>0.00048613275163602367</v>
      </c>
      <c r="F100" s="52">
        <v>66</v>
      </c>
      <c r="G100" s="299">
        <v>0.0005496427322240543</v>
      </c>
    </row>
    <row r="101" spans="1:7" ht="15">
      <c r="A101" s="259" t="s">
        <v>281</v>
      </c>
      <c r="B101" s="44">
        <v>9</v>
      </c>
      <c r="C101" s="45">
        <v>0.00022582992497428047</v>
      </c>
      <c r="D101" s="46">
        <v>10</v>
      </c>
      <c r="E101" s="45">
        <v>0.00012464942349641633</v>
      </c>
      <c r="F101" s="47">
        <v>19</v>
      </c>
      <c r="G101" s="298">
        <v>0.00015823048351904596</v>
      </c>
    </row>
    <row r="102" spans="1:7" ht="15">
      <c r="A102" s="43" t="s">
        <v>237</v>
      </c>
      <c r="B102" s="44">
        <v>0</v>
      </c>
      <c r="C102" s="45">
        <v>0</v>
      </c>
      <c r="D102" s="46">
        <v>1</v>
      </c>
      <c r="E102" s="45">
        <v>1.2464942349641633E-05</v>
      </c>
      <c r="F102" s="47">
        <v>1</v>
      </c>
      <c r="G102" s="298">
        <v>8.327920185212944E-06</v>
      </c>
    </row>
    <row r="103" spans="1:7" ht="15">
      <c r="A103" s="43" t="s">
        <v>285</v>
      </c>
      <c r="B103" s="44">
        <v>0</v>
      </c>
      <c r="C103" s="45">
        <v>0</v>
      </c>
      <c r="D103" s="46">
        <v>0</v>
      </c>
      <c r="E103" s="45">
        <v>0</v>
      </c>
      <c r="F103" s="47">
        <v>0</v>
      </c>
      <c r="G103" s="298">
        <v>0</v>
      </c>
    </row>
    <row r="104" spans="1:7" ht="15">
      <c r="A104" s="43" t="s">
        <v>90</v>
      </c>
      <c r="B104" s="44">
        <v>1493</v>
      </c>
      <c r="C104" s="45">
        <v>0.03746267533184453</v>
      </c>
      <c r="D104" s="46">
        <v>1619</v>
      </c>
      <c r="E104" s="45">
        <v>0.020180741664069805</v>
      </c>
      <c r="F104" s="47">
        <v>3112</v>
      </c>
      <c r="G104" s="298">
        <v>0.025916487616382683</v>
      </c>
    </row>
    <row r="105" spans="1:7" ht="15">
      <c r="A105" s="48" t="s">
        <v>91</v>
      </c>
      <c r="B105" s="49">
        <v>0</v>
      </c>
      <c r="C105" s="50">
        <v>0</v>
      </c>
      <c r="D105" s="51">
        <v>5</v>
      </c>
      <c r="E105" s="50">
        <v>6.232471174820816E-05</v>
      </c>
      <c r="F105" s="52">
        <v>5</v>
      </c>
      <c r="G105" s="299">
        <v>4.1639600926064726E-05</v>
      </c>
    </row>
    <row r="106" spans="1:7" ht="15">
      <c r="A106" s="43" t="s">
        <v>238</v>
      </c>
      <c r="B106" s="44">
        <v>4</v>
      </c>
      <c r="C106" s="45">
        <v>0.00010036885554412465</v>
      </c>
      <c r="D106" s="46">
        <v>9</v>
      </c>
      <c r="E106" s="45">
        <v>0.0001121844811467747</v>
      </c>
      <c r="F106" s="47">
        <v>13</v>
      </c>
      <c r="G106" s="298">
        <v>0.00010826296240776828</v>
      </c>
    </row>
    <row r="107" spans="1:7" ht="15">
      <c r="A107" s="48" t="s">
        <v>239</v>
      </c>
      <c r="B107" s="49">
        <v>11</v>
      </c>
      <c r="C107" s="50">
        <v>0.0002760143527463428</v>
      </c>
      <c r="D107" s="51">
        <v>7</v>
      </c>
      <c r="E107" s="50">
        <v>8.725459644749143E-05</v>
      </c>
      <c r="F107" s="52">
        <v>18</v>
      </c>
      <c r="G107" s="299">
        <v>0.00014990256333383302</v>
      </c>
    </row>
    <row r="108" spans="1:7" ht="15">
      <c r="A108" s="43" t="s">
        <v>92</v>
      </c>
      <c r="B108" s="44">
        <v>68</v>
      </c>
      <c r="C108" s="45">
        <v>0.0017062705442501191</v>
      </c>
      <c r="D108" s="46">
        <v>137</v>
      </c>
      <c r="E108" s="45">
        <v>0.0017076971019009037</v>
      </c>
      <c r="F108" s="47">
        <v>205</v>
      </c>
      <c r="G108" s="298">
        <v>0.0017072236379686537</v>
      </c>
    </row>
    <row r="109" spans="1:7" ht="15">
      <c r="A109" s="48" t="s">
        <v>93</v>
      </c>
      <c r="B109" s="49">
        <v>55</v>
      </c>
      <c r="C109" s="50">
        <v>0.001380071763731714</v>
      </c>
      <c r="D109" s="51">
        <v>44</v>
      </c>
      <c r="E109" s="50">
        <v>0.0005484574633842318</v>
      </c>
      <c r="F109" s="52">
        <v>99</v>
      </c>
      <c r="G109" s="299">
        <v>0.0008244640983360816</v>
      </c>
    </row>
    <row r="110" spans="1:7" ht="15">
      <c r="A110" s="43" t="s">
        <v>94</v>
      </c>
      <c r="B110" s="44">
        <v>38</v>
      </c>
      <c r="C110" s="45">
        <v>0.0009535041276691842</v>
      </c>
      <c r="D110" s="46">
        <v>12</v>
      </c>
      <c r="E110" s="45">
        <v>0.0001495793081956996</v>
      </c>
      <c r="F110" s="47">
        <v>50</v>
      </c>
      <c r="G110" s="298">
        <v>0.00041639600926064724</v>
      </c>
    </row>
    <row r="111" spans="1:7" ht="15">
      <c r="A111" s="43" t="s">
        <v>96</v>
      </c>
      <c r="B111" s="44">
        <v>0</v>
      </c>
      <c r="C111" s="45">
        <v>0</v>
      </c>
      <c r="D111" s="46">
        <v>0</v>
      </c>
      <c r="E111" s="45">
        <v>0</v>
      </c>
      <c r="F111" s="47">
        <v>0</v>
      </c>
      <c r="G111" s="298">
        <v>0</v>
      </c>
    </row>
    <row r="112" spans="1:7" ht="15">
      <c r="A112" s="48" t="s">
        <v>97</v>
      </c>
      <c r="B112" s="49">
        <v>188</v>
      </c>
      <c r="C112" s="50">
        <v>0.004717336210573859</v>
      </c>
      <c r="D112" s="51">
        <v>95</v>
      </c>
      <c r="E112" s="50">
        <v>0.001184169523215955</v>
      </c>
      <c r="F112" s="52">
        <v>283</v>
      </c>
      <c r="G112" s="299">
        <v>0.0023568014124152633</v>
      </c>
    </row>
    <row r="113" spans="1:7" ht="15">
      <c r="A113" s="43" t="s">
        <v>98</v>
      </c>
      <c r="B113" s="44">
        <v>1080</v>
      </c>
      <c r="C113" s="45">
        <v>0.02709959099691366</v>
      </c>
      <c r="D113" s="46">
        <v>589</v>
      </c>
      <c r="E113" s="45">
        <v>0.007341851043938922</v>
      </c>
      <c r="F113" s="47">
        <v>1669</v>
      </c>
      <c r="G113" s="298">
        <v>0.013899298789120405</v>
      </c>
    </row>
    <row r="114" spans="1:7" ht="15">
      <c r="A114" s="48" t="s">
        <v>99</v>
      </c>
      <c r="B114" s="49">
        <v>237</v>
      </c>
      <c r="C114" s="50">
        <v>0.005946854690989386</v>
      </c>
      <c r="D114" s="51">
        <v>153</v>
      </c>
      <c r="E114" s="50">
        <v>0.0019071361794951698</v>
      </c>
      <c r="F114" s="52">
        <v>390</v>
      </c>
      <c r="G114" s="299">
        <v>0.0032478888722330484</v>
      </c>
    </row>
    <row r="115" spans="1:7" ht="15">
      <c r="A115" s="43" t="s">
        <v>100</v>
      </c>
      <c r="B115" s="44">
        <v>109</v>
      </c>
      <c r="C115" s="45">
        <v>0.0027350513135773967</v>
      </c>
      <c r="D115" s="46">
        <v>13</v>
      </c>
      <c r="E115" s="45">
        <v>0.00016204425054534122</v>
      </c>
      <c r="F115" s="47">
        <v>122</v>
      </c>
      <c r="G115" s="298">
        <v>0.0010160062625959793</v>
      </c>
    </row>
    <row r="116" spans="1:7" ht="15">
      <c r="A116" s="48" t="s">
        <v>101</v>
      </c>
      <c r="B116" s="49">
        <v>80</v>
      </c>
      <c r="C116" s="50">
        <v>0.002007377110882493</v>
      </c>
      <c r="D116" s="51">
        <v>26</v>
      </c>
      <c r="E116" s="50">
        <v>0.00032408850109068245</v>
      </c>
      <c r="F116" s="52">
        <v>106</v>
      </c>
      <c r="G116" s="299">
        <v>0.0008827595396325721</v>
      </c>
    </row>
    <row r="117" spans="1:7" ht="15">
      <c r="A117" s="48" t="s">
        <v>102</v>
      </c>
      <c r="B117" s="49">
        <v>0</v>
      </c>
      <c r="C117" s="50">
        <v>0</v>
      </c>
      <c r="D117" s="51">
        <v>4</v>
      </c>
      <c r="E117" s="50">
        <v>4.985976939856653E-05</v>
      </c>
      <c r="F117" s="52">
        <v>4</v>
      </c>
      <c r="G117" s="299">
        <v>3.331168074085178E-05</v>
      </c>
    </row>
    <row r="118" spans="1:7" ht="15">
      <c r="A118" s="43" t="s">
        <v>240</v>
      </c>
      <c r="B118" s="44">
        <v>1</v>
      </c>
      <c r="C118" s="45">
        <v>2.5092213886031163E-05</v>
      </c>
      <c r="D118" s="46">
        <v>44</v>
      </c>
      <c r="E118" s="45">
        <v>0.0005484574633842318</v>
      </c>
      <c r="F118" s="47">
        <v>45</v>
      </c>
      <c r="G118" s="298">
        <v>0.0003747564083345825</v>
      </c>
    </row>
    <row r="119" spans="1:7" ht="15">
      <c r="A119" s="48" t="s">
        <v>241</v>
      </c>
      <c r="B119" s="49">
        <v>121</v>
      </c>
      <c r="C119" s="50">
        <v>0.003036157880209771</v>
      </c>
      <c r="D119" s="51">
        <v>245</v>
      </c>
      <c r="E119" s="50">
        <v>0.0030539108756622003</v>
      </c>
      <c r="F119" s="52">
        <v>366</v>
      </c>
      <c r="G119" s="299">
        <v>0.0030480187877879377</v>
      </c>
    </row>
    <row r="120" spans="1:7" ht="15">
      <c r="A120" s="43" t="s">
        <v>242</v>
      </c>
      <c r="B120" s="44">
        <v>2</v>
      </c>
      <c r="C120" s="45">
        <v>5.0184427772062326E-05</v>
      </c>
      <c r="D120" s="46">
        <v>23</v>
      </c>
      <c r="E120" s="45">
        <v>0.00028669367404175755</v>
      </c>
      <c r="F120" s="47">
        <v>25</v>
      </c>
      <c r="G120" s="298">
        <v>0.00020819800463032362</v>
      </c>
    </row>
    <row r="121" spans="1:7" ht="15">
      <c r="A121" s="48" t="s">
        <v>288</v>
      </c>
      <c r="B121" s="49">
        <v>0</v>
      </c>
      <c r="C121" s="50">
        <v>0</v>
      </c>
      <c r="D121" s="51">
        <v>13</v>
      </c>
      <c r="E121" s="50">
        <v>0.00016204425054534122</v>
      </c>
      <c r="F121" s="52">
        <v>13</v>
      </c>
      <c r="G121" s="299">
        <v>0.00010826296240776828</v>
      </c>
    </row>
    <row r="122" spans="1:7" ht="15">
      <c r="A122" s="48" t="s">
        <v>103</v>
      </c>
      <c r="B122" s="49">
        <v>130</v>
      </c>
      <c r="C122" s="50">
        <v>0.0032619878051840514</v>
      </c>
      <c r="D122" s="51">
        <v>528</v>
      </c>
      <c r="E122" s="50">
        <v>0.006581489560610782</v>
      </c>
      <c r="F122" s="52">
        <v>658</v>
      </c>
      <c r="G122" s="299">
        <v>0.005479771481870118</v>
      </c>
    </row>
    <row r="123" spans="1:7" ht="15">
      <c r="A123" s="43" t="s">
        <v>104</v>
      </c>
      <c r="B123" s="44">
        <v>29</v>
      </c>
      <c r="C123" s="45">
        <v>0.0007276742026949038</v>
      </c>
      <c r="D123" s="46">
        <v>3</v>
      </c>
      <c r="E123" s="45">
        <v>3.73948270489249E-05</v>
      </c>
      <c r="F123" s="47">
        <v>32</v>
      </c>
      <c r="G123" s="298">
        <v>0.0002664934459268142</v>
      </c>
    </row>
    <row r="124" spans="1:7" ht="15">
      <c r="A124" s="48" t="s">
        <v>243</v>
      </c>
      <c r="B124" s="49">
        <v>442</v>
      </c>
      <c r="C124" s="50">
        <v>0.011090758537625775</v>
      </c>
      <c r="D124" s="51">
        <v>22</v>
      </c>
      <c r="E124" s="50">
        <v>0.0002742287316921159</v>
      </c>
      <c r="F124" s="52">
        <v>464</v>
      </c>
      <c r="G124" s="299">
        <v>0.0038641549659388067</v>
      </c>
    </row>
    <row r="125" spans="1:7" ht="15">
      <c r="A125" s="43" t="s">
        <v>244</v>
      </c>
      <c r="B125" s="44">
        <v>1215</v>
      </c>
      <c r="C125" s="45">
        <v>0.030487039871527864</v>
      </c>
      <c r="D125" s="46">
        <v>37</v>
      </c>
      <c r="E125" s="45">
        <v>0.0004612028669367404</v>
      </c>
      <c r="F125" s="47">
        <v>1252</v>
      </c>
      <c r="G125" s="298">
        <v>0.010426556071886608</v>
      </c>
    </row>
    <row r="126" spans="1:7" ht="15">
      <c r="A126" s="48" t="s">
        <v>105</v>
      </c>
      <c r="B126" s="49">
        <v>35</v>
      </c>
      <c r="C126" s="50">
        <v>0.0008782274860110907</v>
      </c>
      <c r="D126" s="51">
        <v>49</v>
      </c>
      <c r="E126" s="50">
        <v>0.00061078217513244</v>
      </c>
      <c r="F126" s="52">
        <v>84</v>
      </c>
      <c r="G126" s="299">
        <v>0.0006995452955578874</v>
      </c>
    </row>
    <row r="127" spans="1:7" ht="15">
      <c r="A127" s="43" t="s">
        <v>245</v>
      </c>
      <c r="B127" s="44">
        <v>1549</v>
      </c>
      <c r="C127" s="45">
        <v>0.038867839309462276</v>
      </c>
      <c r="D127" s="46">
        <v>434</v>
      </c>
      <c r="E127" s="45">
        <v>0.005409784979744469</v>
      </c>
      <c r="F127" s="47">
        <v>1983</v>
      </c>
      <c r="G127" s="298">
        <v>0.01651426572727727</v>
      </c>
    </row>
    <row r="128" spans="1:7" ht="15">
      <c r="A128" s="48" t="s">
        <v>246</v>
      </c>
      <c r="B128" s="49">
        <v>937</v>
      </c>
      <c r="C128" s="50">
        <v>0.0235114044112112</v>
      </c>
      <c r="D128" s="51">
        <v>475</v>
      </c>
      <c r="E128" s="50">
        <v>0.005920847616079776</v>
      </c>
      <c r="F128" s="52">
        <v>1412</v>
      </c>
      <c r="G128" s="299">
        <v>0.011759023301520679</v>
      </c>
    </row>
    <row r="129" spans="1:7" ht="15">
      <c r="A129" s="43" t="s">
        <v>106</v>
      </c>
      <c r="B129" s="44">
        <v>10</v>
      </c>
      <c r="C129" s="45">
        <v>0.00025092213886031164</v>
      </c>
      <c r="D129" s="46">
        <v>34</v>
      </c>
      <c r="E129" s="45">
        <v>0.0004238080398878155</v>
      </c>
      <c r="F129" s="47">
        <v>44</v>
      </c>
      <c r="G129" s="298">
        <v>0.0003664284881493696</v>
      </c>
    </row>
    <row r="130" spans="1:7" ht="15">
      <c r="A130" s="48" t="s">
        <v>107</v>
      </c>
      <c r="B130" s="49">
        <v>46</v>
      </c>
      <c r="C130" s="50">
        <v>0.0011542418387574336</v>
      </c>
      <c r="D130" s="51">
        <v>41</v>
      </c>
      <c r="E130" s="50">
        <v>0.000511062636335307</v>
      </c>
      <c r="F130" s="52">
        <v>87</v>
      </c>
      <c r="G130" s="299">
        <v>0.0007245290561135262</v>
      </c>
    </row>
    <row r="131" spans="1:7" ht="15">
      <c r="A131" s="43" t="s">
        <v>108</v>
      </c>
      <c r="B131" s="44">
        <v>2222</v>
      </c>
      <c r="C131" s="45">
        <v>0.05575489925476125</v>
      </c>
      <c r="D131" s="46">
        <v>8794</v>
      </c>
      <c r="E131" s="45">
        <v>0.10961670302274852</v>
      </c>
      <c r="F131" s="47">
        <v>11016</v>
      </c>
      <c r="G131" s="298">
        <v>0.09174036876030581</v>
      </c>
    </row>
    <row r="132" spans="1:7" ht="15">
      <c r="A132" s="48" t="s">
        <v>247</v>
      </c>
      <c r="B132" s="49">
        <v>3771</v>
      </c>
      <c r="C132" s="50">
        <v>0.09462273856422353</v>
      </c>
      <c r="D132" s="51">
        <v>82</v>
      </c>
      <c r="E132" s="50">
        <v>0.001022125272670614</v>
      </c>
      <c r="F132" s="52">
        <v>3853</v>
      </c>
      <c r="G132" s="299">
        <v>0.032087476473625476</v>
      </c>
    </row>
    <row r="133" spans="1:7" ht="15">
      <c r="A133" s="43" t="s">
        <v>109</v>
      </c>
      <c r="B133" s="44">
        <v>62</v>
      </c>
      <c r="C133" s="45">
        <v>0.001555717260933932</v>
      </c>
      <c r="D133" s="46">
        <v>64</v>
      </c>
      <c r="E133" s="45">
        <v>0.0007977563103770645</v>
      </c>
      <c r="F133" s="47">
        <v>126</v>
      </c>
      <c r="G133" s="298">
        <v>0.001049317943336831</v>
      </c>
    </row>
    <row r="134" spans="1:7" ht="15">
      <c r="A134" s="48" t="s">
        <v>110</v>
      </c>
      <c r="B134" s="49">
        <v>1</v>
      </c>
      <c r="C134" s="50">
        <v>2.5092213886031163E-05</v>
      </c>
      <c r="D134" s="51">
        <v>2</v>
      </c>
      <c r="E134" s="50">
        <v>2.4929884699283265E-05</v>
      </c>
      <c r="F134" s="52">
        <v>3</v>
      </c>
      <c r="G134" s="299">
        <v>2.4983760555638835E-05</v>
      </c>
    </row>
    <row r="135" spans="1:7" ht="15">
      <c r="A135" s="43" t="s">
        <v>111</v>
      </c>
      <c r="B135" s="44">
        <v>7</v>
      </c>
      <c r="C135" s="45">
        <v>0.00017564549720221816</v>
      </c>
      <c r="D135" s="46">
        <v>9</v>
      </c>
      <c r="E135" s="45">
        <v>0.0001121844811467747</v>
      </c>
      <c r="F135" s="47">
        <v>16</v>
      </c>
      <c r="G135" s="298">
        <v>0.0001332467229634071</v>
      </c>
    </row>
    <row r="136" spans="1:7" ht="15">
      <c r="A136" s="48" t="s">
        <v>112</v>
      </c>
      <c r="B136" s="49">
        <v>25</v>
      </c>
      <c r="C136" s="50">
        <v>0.0006273053471507791</v>
      </c>
      <c r="D136" s="51">
        <v>247</v>
      </c>
      <c r="E136" s="50">
        <v>0.003078840760361483</v>
      </c>
      <c r="F136" s="52">
        <v>272</v>
      </c>
      <c r="G136" s="299">
        <v>0.002265194290377921</v>
      </c>
    </row>
    <row r="137" spans="1:7" ht="15">
      <c r="A137" s="43" t="s">
        <v>113</v>
      </c>
      <c r="B137" s="44">
        <v>8</v>
      </c>
      <c r="C137" s="45">
        <v>0.0002007377110882493</v>
      </c>
      <c r="D137" s="46">
        <v>27</v>
      </c>
      <c r="E137" s="45">
        <v>0.0003365534434403241</v>
      </c>
      <c r="F137" s="47">
        <v>35</v>
      </c>
      <c r="G137" s="298">
        <v>0.0002914772064824531</v>
      </c>
    </row>
    <row r="138" spans="1:7" ht="15">
      <c r="A138" s="48" t="s">
        <v>248</v>
      </c>
      <c r="B138" s="49">
        <v>528</v>
      </c>
      <c r="C138" s="50">
        <v>0.013248688931824454</v>
      </c>
      <c r="D138" s="51">
        <v>1494</v>
      </c>
      <c r="E138" s="50">
        <v>0.0186226238703646</v>
      </c>
      <c r="F138" s="52">
        <v>2022</v>
      </c>
      <c r="G138" s="299">
        <v>0.016839054614500575</v>
      </c>
    </row>
    <row r="139" spans="1:7" ht="15">
      <c r="A139" s="43" t="s">
        <v>249</v>
      </c>
      <c r="B139" s="44">
        <v>16</v>
      </c>
      <c r="C139" s="45">
        <v>0.0004014754221764986</v>
      </c>
      <c r="D139" s="46">
        <v>61</v>
      </c>
      <c r="E139" s="45">
        <v>0.0007603614833281396</v>
      </c>
      <c r="F139" s="47">
        <v>77</v>
      </c>
      <c r="G139" s="298">
        <v>0.0006412498542613967</v>
      </c>
    </row>
    <row r="140" spans="1:7" ht="15">
      <c r="A140" s="48" t="s">
        <v>250</v>
      </c>
      <c r="B140" s="49">
        <v>128</v>
      </c>
      <c r="C140" s="50">
        <v>0.003211803377411989</v>
      </c>
      <c r="D140" s="51">
        <v>593</v>
      </c>
      <c r="E140" s="50">
        <v>0.007391710813337489</v>
      </c>
      <c r="F140" s="52">
        <v>721</v>
      </c>
      <c r="G140" s="299">
        <v>0.006004430453538533</v>
      </c>
    </row>
    <row r="141" spans="1:7" ht="15">
      <c r="A141" s="43" t="s">
        <v>251</v>
      </c>
      <c r="B141" s="44">
        <v>29</v>
      </c>
      <c r="C141" s="45">
        <v>0.0007276742026949038</v>
      </c>
      <c r="D141" s="46">
        <v>313</v>
      </c>
      <c r="E141" s="45">
        <v>0.003901526955437831</v>
      </c>
      <c r="F141" s="47">
        <v>342</v>
      </c>
      <c r="G141" s="298">
        <v>0.002848148703342827</v>
      </c>
    </row>
    <row r="142" spans="1:7" ht="15">
      <c r="A142" s="48" t="s">
        <v>252</v>
      </c>
      <c r="B142" s="49">
        <v>59</v>
      </c>
      <c r="C142" s="50">
        <v>0.0014804406192758387</v>
      </c>
      <c r="D142" s="51">
        <v>556</v>
      </c>
      <c r="E142" s="50">
        <v>0.0069305079464007475</v>
      </c>
      <c r="F142" s="52">
        <v>615</v>
      </c>
      <c r="G142" s="299">
        <v>0.005121670913905961</v>
      </c>
    </row>
    <row r="143" spans="1:7" ht="15">
      <c r="A143" s="259" t="s">
        <v>115</v>
      </c>
      <c r="B143" s="44">
        <v>0</v>
      </c>
      <c r="C143" s="45">
        <v>0</v>
      </c>
      <c r="D143" s="46">
        <v>3</v>
      </c>
      <c r="E143" s="45">
        <v>3.73948270489249E-05</v>
      </c>
      <c r="F143" s="47">
        <v>3</v>
      </c>
      <c r="G143" s="298">
        <v>2.4983760555638835E-05</v>
      </c>
    </row>
    <row r="144" spans="1:7" ht="15">
      <c r="A144" s="43" t="s">
        <v>253</v>
      </c>
      <c r="B144" s="44">
        <v>209</v>
      </c>
      <c r="C144" s="45">
        <v>0.005244272702180514</v>
      </c>
      <c r="D144" s="46">
        <v>248</v>
      </c>
      <c r="E144" s="45">
        <v>0.003091305702711125</v>
      </c>
      <c r="F144" s="47">
        <v>457</v>
      </c>
      <c r="G144" s="298">
        <v>0.0038058595246423157</v>
      </c>
    </row>
    <row r="145" spans="1:7" ht="15">
      <c r="A145" s="48" t="s">
        <v>254</v>
      </c>
      <c r="B145" s="49">
        <v>206</v>
      </c>
      <c r="C145" s="50">
        <v>0.00516899606052242</v>
      </c>
      <c r="D145" s="51">
        <v>271</v>
      </c>
      <c r="E145" s="50">
        <v>0.0033779993767528824</v>
      </c>
      <c r="F145" s="52">
        <v>477</v>
      </c>
      <c r="G145" s="299">
        <v>0.003972417928346575</v>
      </c>
    </row>
    <row r="146" spans="1:7" ht="15">
      <c r="A146" s="43" t="s">
        <v>255</v>
      </c>
      <c r="B146" s="44">
        <v>19</v>
      </c>
      <c r="C146" s="45">
        <v>0.0004767520638345921</v>
      </c>
      <c r="D146" s="46">
        <v>28</v>
      </c>
      <c r="E146" s="45">
        <v>0.0003490183857899657</v>
      </c>
      <c r="F146" s="47">
        <v>47</v>
      </c>
      <c r="G146" s="298">
        <v>0.0003914122487050084</v>
      </c>
    </row>
    <row r="147" spans="1:7" ht="15">
      <c r="A147" s="259" t="s">
        <v>116</v>
      </c>
      <c r="B147" s="44">
        <v>1</v>
      </c>
      <c r="C147" s="45">
        <v>2.5092213886031163E-05</v>
      </c>
      <c r="D147" s="46">
        <v>0</v>
      </c>
      <c r="E147" s="45">
        <v>0</v>
      </c>
      <c r="F147" s="47">
        <v>1</v>
      </c>
      <c r="G147" s="298">
        <v>8.327920185212944E-06</v>
      </c>
    </row>
    <row r="148" spans="1:7" ht="15">
      <c r="A148" s="48" t="s">
        <v>256</v>
      </c>
      <c r="B148" s="49">
        <v>6286</v>
      </c>
      <c r="C148" s="50">
        <v>0.1577296564875919</v>
      </c>
      <c r="D148" s="51">
        <v>1616</v>
      </c>
      <c r="E148" s="50">
        <v>0.02014334683702088</v>
      </c>
      <c r="F148" s="52">
        <v>7902</v>
      </c>
      <c r="G148" s="299">
        <v>0.0658072253035527</v>
      </c>
    </row>
    <row r="149" spans="1:7" ht="15">
      <c r="A149" s="43" t="s">
        <v>257</v>
      </c>
      <c r="B149" s="44">
        <v>2565</v>
      </c>
      <c r="C149" s="45">
        <v>0.06436152861766993</v>
      </c>
      <c r="D149" s="46">
        <v>330</v>
      </c>
      <c r="E149" s="45">
        <v>0.0041134309753817384</v>
      </c>
      <c r="F149" s="47">
        <v>2895</v>
      </c>
      <c r="G149" s="298">
        <v>0.024109328936191474</v>
      </c>
    </row>
    <row r="150" spans="1:7" ht="15">
      <c r="A150" s="43" t="s">
        <v>258</v>
      </c>
      <c r="B150" s="44">
        <v>677</v>
      </c>
      <c r="C150" s="45">
        <v>0.0169874288008431</v>
      </c>
      <c r="D150" s="46">
        <v>56</v>
      </c>
      <c r="E150" s="45">
        <v>0.0006980367715799314</v>
      </c>
      <c r="F150" s="47">
        <v>733</v>
      </c>
      <c r="G150" s="298">
        <v>0.006104365495761089</v>
      </c>
    </row>
    <row r="151" spans="1:7" ht="15">
      <c r="A151" s="43" t="s">
        <v>259</v>
      </c>
      <c r="B151" s="44">
        <v>54</v>
      </c>
      <c r="C151" s="45">
        <v>0.001354979549845683</v>
      </c>
      <c r="D151" s="46">
        <v>15</v>
      </c>
      <c r="E151" s="45">
        <v>0.0001869741352446245</v>
      </c>
      <c r="F151" s="47">
        <v>69</v>
      </c>
      <c r="G151" s="298">
        <v>0.0005746264927796932</v>
      </c>
    </row>
    <row r="152" spans="1:7" ht="15">
      <c r="A152" s="43" t="s">
        <v>260</v>
      </c>
      <c r="B152" s="44">
        <v>21</v>
      </c>
      <c r="C152" s="45">
        <v>0.0005269364916066545</v>
      </c>
      <c r="D152" s="46">
        <v>6</v>
      </c>
      <c r="E152" s="45">
        <v>7.47896540978498E-05</v>
      </c>
      <c r="F152" s="47">
        <v>27</v>
      </c>
      <c r="G152" s="298">
        <v>0.0002248538450007495</v>
      </c>
    </row>
    <row r="153" spans="1:7" ht="15">
      <c r="A153" s="43" t="s">
        <v>261</v>
      </c>
      <c r="B153" s="44">
        <v>24</v>
      </c>
      <c r="C153" s="45">
        <v>0.000602213133264748</v>
      </c>
      <c r="D153" s="46">
        <v>9</v>
      </c>
      <c r="E153" s="45">
        <v>0.0001121844811467747</v>
      </c>
      <c r="F153" s="47">
        <v>33</v>
      </c>
      <c r="G153" s="298">
        <v>0.00027482136611202716</v>
      </c>
    </row>
    <row r="154" spans="1:7" ht="15">
      <c r="A154" s="43" t="s">
        <v>262</v>
      </c>
      <c r="B154" s="44">
        <v>6</v>
      </c>
      <c r="C154" s="45">
        <v>0.000150553283316187</v>
      </c>
      <c r="D154" s="46">
        <v>1</v>
      </c>
      <c r="E154" s="45">
        <v>1.2464942349641633E-05</v>
      </c>
      <c r="F154" s="47">
        <v>7</v>
      </c>
      <c r="G154" s="298">
        <v>5.829544129649061E-05</v>
      </c>
    </row>
    <row r="155" spans="1:7" ht="15">
      <c r="A155" s="43" t="s">
        <v>263</v>
      </c>
      <c r="B155" s="44">
        <v>25</v>
      </c>
      <c r="C155" s="45">
        <v>0.0006273053471507791</v>
      </c>
      <c r="D155" s="46">
        <v>0</v>
      </c>
      <c r="E155" s="45">
        <v>0</v>
      </c>
      <c r="F155" s="47">
        <v>25</v>
      </c>
      <c r="G155" s="298">
        <v>0.00020819800463032362</v>
      </c>
    </row>
    <row r="156" spans="1:7" ht="15">
      <c r="A156" s="43" t="s">
        <v>264</v>
      </c>
      <c r="B156" s="44">
        <v>31</v>
      </c>
      <c r="C156" s="45">
        <v>0.000777858630466966</v>
      </c>
      <c r="D156" s="46">
        <v>7</v>
      </c>
      <c r="E156" s="45">
        <v>8.725459644749143E-05</v>
      </c>
      <c r="F156" s="47">
        <v>38</v>
      </c>
      <c r="G156" s="298">
        <v>0.0003164609670380919</v>
      </c>
    </row>
    <row r="157" spans="1:7" ht="15">
      <c r="A157" s="43" t="s">
        <v>265</v>
      </c>
      <c r="B157" s="44">
        <v>39</v>
      </c>
      <c r="C157" s="45">
        <v>0.0009785963415552155</v>
      </c>
      <c r="D157" s="46">
        <v>20</v>
      </c>
      <c r="E157" s="45">
        <v>0.00024929884699283265</v>
      </c>
      <c r="F157" s="47">
        <v>59</v>
      </c>
      <c r="G157" s="298">
        <v>0.0004913472909275638</v>
      </c>
    </row>
    <row r="158" spans="1:7" ht="15">
      <c r="A158" s="43" t="s">
        <v>266</v>
      </c>
      <c r="B158" s="44">
        <v>4</v>
      </c>
      <c r="C158" s="45">
        <v>0.00010036885554412465</v>
      </c>
      <c r="D158" s="46">
        <v>6</v>
      </c>
      <c r="E158" s="45">
        <v>7.47896540978498E-05</v>
      </c>
      <c r="F158" s="47">
        <v>10</v>
      </c>
      <c r="G158" s="298">
        <v>8.327920185212945E-05</v>
      </c>
    </row>
    <row r="159" spans="1:7" ht="15">
      <c r="A159" s="43" t="s">
        <v>267</v>
      </c>
      <c r="B159" s="44">
        <v>7</v>
      </c>
      <c r="C159" s="45">
        <v>0.00017564549720221816</v>
      </c>
      <c r="D159" s="46">
        <v>4</v>
      </c>
      <c r="E159" s="45">
        <v>4.985976939856653E-05</v>
      </c>
      <c r="F159" s="47">
        <v>11</v>
      </c>
      <c r="G159" s="298">
        <v>9.16071220373424E-05</v>
      </c>
    </row>
    <row r="160" spans="1:7" ht="15">
      <c r="A160" s="48" t="s">
        <v>268</v>
      </c>
      <c r="B160" s="49">
        <v>385</v>
      </c>
      <c r="C160" s="50">
        <v>0.009660502346121999</v>
      </c>
      <c r="D160" s="51">
        <v>159</v>
      </c>
      <c r="E160" s="50">
        <v>0.0019819258335930195</v>
      </c>
      <c r="F160" s="52">
        <v>544</v>
      </c>
      <c r="G160" s="299">
        <v>0.004530388580755842</v>
      </c>
    </row>
    <row r="161" spans="1:7" ht="15">
      <c r="A161" s="43" t="s">
        <v>269</v>
      </c>
      <c r="B161" s="44">
        <v>279</v>
      </c>
      <c r="C161" s="45">
        <v>0.0070007276742026945</v>
      </c>
      <c r="D161" s="46">
        <v>14</v>
      </c>
      <c r="E161" s="45">
        <v>0.00017450919289498286</v>
      </c>
      <c r="F161" s="47">
        <v>293</v>
      </c>
      <c r="G161" s="298">
        <v>0.002440080614267393</v>
      </c>
    </row>
    <row r="162" spans="1:7" ht="15">
      <c r="A162" s="48" t="s">
        <v>270</v>
      </c>
      <c r="B162" s="49">
        <v>19</v>
      </c>
      <c r="C162" s="50">
        <v>0.0004767520638345921</v>
      </c>
      <c r="D162" s="51">
        <v>4</v>
      </c>
      <c r="E162" s="50">
        <v>4.985976939856653E-05</v>
      </c>
      <c r="F162" s="52">
        <v>23</v>
      </c>
      <c r="G162" s="299">
        <v>0.00019154216425989773</v>
      </c>
    </row>
    <row r="163" spans="1:7" ht="15">
      <c r="A163" s="43" t="s">
        <v>271</v>
      </c>
      <c r="B163" s="44">
        <v>159</v>
      </c>
      <c r="C163" s="45">
        <v>0.003989662007878955</v>
      </c>
      <c r="D163" s="46">
        <v>18</v>
      </c>
      <c r="E163" s="45">
        <v>0.0002243689622935494</v>
      </c>
      <c r="F163" s="47">
        <v>177</v>
      </c>
      <c r="G163" s="298">
        <v>0.0014740418727826913</v>
      </c>
    </row>
    <row r="164" spans="1:7" ht="15">
      <c r="A164" s="48" t="s">
        <v>272</v>
      </c>
      <c r="B164" s="49">
        <v>49</v>
      </c>
      <c r="C164" s="50">
        <v>0.001229518480415527</v>
      </c>
      <c r="D164" s="51">
        <v>14</v>
      </c>
      <c r="E164" s="50">
        <v>0.00017450919289498286</v>
      </c>
      <c r="F164" s="52">
        <v>63</v>
      </c>
      <c r="G164" s="299">
        <v>0.0005246589716684155</v>
      </c>
    </row>
    <row r="165" spans="1:7" ht="15">
      <c r="A165" s="43" t="s">
        <v>119</v>
      </c>
      <c r="B165" s="44">
        <v>52</v>
      </c>
      <c r="C165" s="45">
        <v>0.0013047951220736206</v>
      </c>
      <c r="D165" s="46">
        <v>92</v>
      </c>
      <c r="E165" s="45">
        <v>0.0011467746961670302</v>
      </c>
      <c r="F165" s="47">
        <v>144</v>
      </c>
      <c r="G165" s="298">
        <v>0.0011992205066706642</v>
      </c>
    </row>
    <row r="166" spans="1:7" ht="15">
      <c r="A166" s="48" t="s">
        <v>127</v>
      </c>
      <c r="B166" s="49">
        <v>96</v>
      </c>
      <c r="C166" s="50">
        <v>0.002408852533058992</v>
      </c>
      <c r="D166" s="51">
        <v>89</v>
      </c>
      <c r="E166" s="50">
        <v>0.0011093798691181054</v>
      </c>
      <c r="F166" s="52">
        <v>185</v>
      </c>
      <c r="G166" s="299">
        <v>0.0015406652342643949</v>
      </c>
    </row>
    <row r="167" spans="1:7" ht="15">
      <c r="A167" s="43" t="s">
        <v>128</v>
      </c>
      <c r="B167" s="44">
        <v>136</v>
      </c>
      <c r="C167" s="45">
        <v>0.0034125410885002382</v>
      </c>
      <c r="D167" s="46">
        <v>44</v>
      </c>
      <c r="E167" s="45">
        <v>0.0005484574633842318</v>
      </c>
      <c r="F167" s="47">
        <v>180</v>
      </c>
      <c r="G167" s="298">
        <v>0.00149902563333833</v>
      </c>
    </row>
    <row r="168" spans="1:7" ht="15">
      <c r="A168" s="48" t="s">
        <v>129</v>
      </c>
      <c r="B168" s="49">
        <v>274</v>
      </c>
      <c r="C168" s="50">
        <v>0.006875266604772539</v>
      </c>
      <c r="D168" s="51">
        <v>203</v>
      </c>
      <c r="E168" s="50">
        <v>0.0025303832969772516</v>
      </c>
      <c r="F168" s="52">
        <v>477</v>
      </c>
      <c r="G168" s="299">
        <v>0.003972417928346575</v>
      </c>
    </row>
    <row r="169" spans="1:7" ht="15">
      <c r="A169" s="43" t="s">
        <v>130</v>
      </c>
      <c r="B169" s="44">
        <v>2</v>
      </c>
      <c r="C169" s="45">
        <v>5.0184427772062326E-05</v>
      </c>
      <c r="D169" s="46">
        <v>15</v>
      </c>
      <c r="E169" s="45">
        <v>0.0001869741352446245</v>
      </c>
      <c r="F169" s="47">
        <v>17</v>
      </c>
      <c r="G169" s="298">
        <v>0.00014157464314862005</v>
      </c>
    </row>
    <row r="170" spans="1:7" ht="15">
      <c r="A170" s="43" t="s">
        <v>289</v>
      </c>
      <c r="B170" s="44">
        <v>13</v>
      </c>
      <c r="C170" s="45">
        <v>0.00032619878051840515</v>
      </c>
      <c r="D170" s="46">
        <v>37</v>
      </c>
      <c r="E170" s="45">
        <v>0.0004612028669367404</v>
      </c>
      <c r="F170" s="47">
        <v>50</v>
      </c>
      <c r="G170" s="298">
        <v>0.00041639600926064724</v>
      </c>
    </row>
    <row r="171" spans="1:7" ht="15">
      <c r="A171" s="43" t="s">
        <v>290</v>
      </c>
      <c r="B171" s="44">
        <v>16</v>
      </c>
      <c r="C171" s="45">
        <v>0.0004014754221764986</v>
      </c>
      <c r="D171" s="46">
        <v>82</v>
      </c>
      <c r="E171" s="45">
        <v>0.001022125272670614</v>
      </c>
      <c r="F171" s="47">
        <v>98</v>
      </c>
      <c r="G171" s="298">
        <v>0.0008161361781508686</v>
      </c>
    </row>
    <row r="172" spans="1:7" ht="15">
      <c r="A172" s="43" t="s">
        <v>291</v>
      </c>
      <c r="B172" s="44">
        <v>19</v>
      </c>
      <c r="C172" s="45">
        <v>0.0004767520638345921</v>
      </c>
      <c r="D172" s="46">
        <v>62</v>
      </c>
      <c r="E172" s="45">
        <v>0.0007728264256777812</v>
      </c>
      <c r="F172" s="47">
        <v>81</v>
      </c>
      <c r="G172" s="298">
        <v>0.0006745615350022485</v>
      </c>
    </row>
    <row r="173" spans="1:7" ht="15">
      <c r="A173" s="259" t="s">
        <v>279</v>
      </c>
      <c r="B173" s="44">
        <v>29</v>
      </c>
      <c r="C173" s="45">
        <v>0.0007276742026949038</v>
      </c>
      <c r="D173" s="46">
        <v>37</v>
      </c>
      <c r="E173" s="45">
        <v>0.0004612028669367404</v>
      </c>
      <c r="F173" s="47">
        <v>66</v>
      </c>
      <c r="G173" s="298">
        <v>0.0005496427322240543</v>
      </c>
    </row>
    <row r="174" spans="1:7" ht="15">
      <c r="A174" s="259" t="s">
        <v>280</v>
      </c>
      <c r="B174" s="44">
        <v>20</v>
      </c>
      <c r="C174" s="45">
        <v>0.0005018442777206233</v>
      </c>
      <c r="D174" s="46">
        <v>8</v>
      </c>
      <c r="E174" s="45">
        <v>9.971953879713306E-05</v>
      </c>
      <c r="F174" s="47">
        <v>28</v>
      </c>
      <c r="G174" s="298">
        <v>0.00023318176518596245</v>
      </c>
    </row>
    <row r="175" spans="1:7" ht="15">
      <c r="A175" s="48" t="s">
        <v>131</v>
      </c>
      <c r="B175" s="49">
        <v>684</v>
      </c>
      <c r="C175" s="50">
        <v>0.017163074298045318</v>
      </c>
      <c r="D175" s="51">
        <v>1002</v>
      </c>
      <c r="E175" s="50">
        <v>0.012489872234340916</v>
      </c>
      <c r="F175" s="52">
        <v>1686</v>
      </c>
      <c r="G175" s="299">
        <v>0.014040873432269025</v>
      </c>
    </row>
    <row r="176" spans="1:7" ht="15.75" thickBot="1">
      <c r="A176" s="53" t="s">
        <v>120</v>
      </c>
      <c r="B176" s="54">
        <v>3433</v>
      </c>
      <c r="C176" s="55">
        <v>0.08614157027074498</v>
      </c>
      <c r="D176" s="56">
        <v>5692</v>
      </c>
      <c r="E176" s="55">
        <v>0.07095045185416017</v>
      </c>
      <c r="F176" s="57">
        <v>9125</v>
      </c>
      <c r="G176" s="300">
        <v>0.07599227169006813</v>
      </c>
    </row>
    <row r="177" spans="1:7" ht="15.75" thickBot="1">
      <c r="A177" s="58" t="s">
        <v>121</v>
      </c>
      <c r="B177" s="59">
        <v>39853</v>
      </c>
      <c r="C177" s="301">
        <v>0.9999999999999997</v>
      </c>
      <c r="D177" s="61">
        <v>80225</v>
      </c>
      <c r="E177" s="301">
        <v>1</v>
      </c>
      <c r="F177" s="62">
        <v>120078</v>
      </c>
      <c r="G177" s="63">
        <v>0.9999999999999998</v>
      </c>
    </row>
    <row r="179" ht="15">
      <c r="F179" s="270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02"/>
  <sheetViews>
    <sheetView zoomScalePageLayoutView="0" workbookViewId="0" topLeftCell="A1">
      <selection activeCell="Q102" sqref="A1:Q102"/>
    </sheetView>
  </sheetViews>
  <sheetFormatPr defaultColWidth="9.140625" defaultRowHeight="15"/>
  <sheetData>
    <row r="1" spans="1:17" ht="15">
      <c r="A1" s="70" t="s">
        <v>108</v>
      </c>
      <c r="B1" s="25">
        <v>102</v>
      </c>
      <c r="C1" s="26">
        <v>0.007548286834899726</v>
      </c>
      <c r="D1" s="27">
        <v>495</v>
      </c>
      <c r="E1" s="26">
        <v>0.021546095586314963</v>
      </c>
      <c r="F1" s="27">
        <v>534</v>
      </c>
      <c r="G1" s="26">
        <v>0.049743828598043785</v>
      </c>
      <c r="H1" s="27">
        <v>2109</v>
      </c>
      <c r="I1" s="26">
        <v>0.0788411214953271</v>
      </c>
      <c r="J1" s="27">
        <v>1252</v>
      </c>
      <c r="K1" s="26">
        <v>0.12757285510495212</v>
      </c>
      <c r="L1" s="27">
        <v>10377</v>
      </c>
      <c r="M1" s="26">
        <v>0.2975739848589126</v>
      </c>
      <c r="N1" s="27">
        <v>0</v>
      </c>
      <c r="O1" s="28">
        <v>0</v>
      </c>
      <c r="P1" s="29">
        <v>14869</v>
      </c>
      <c r="Q1" s="279">
        <v>0.12382784523393128</v>
      </c>
    </row>
    <row r="2" spans="1:17" ht="15">
      <c r="A2" s="48" t="s">
        <v>116</v>
      </c>
      <c r="B2" s="31">
        <v>176</v>
      </c>
      <c r="C2" s="32">
        <v>0.013024494930807371</v>
      </c>
      <c r="D2" s="33">
        <v>500</v>
      </c>
      <c r="E2" s="32">
        <v>0.021763732915469663</v>
      </c>
      <c r="F2" s="33">
        <v>739</v>
      </c>
      <c r="G2" s="32">
        <v>0.06884024219841639</v>
      </c>
      <c r="H2" s="33">
        <v>2008</v>
      </c>
      <c r="I2" s="32">
        <v>0.07506542056074766</v>
      </c>
      <c r="J2" s="33">
        <v>1720</v>
      </c>
      <c r="K2" s="32">
        <v>0.17525983289178723</v>
      </c>
      <c r="L2" s="33">
        <v>7211</v>
      </c>
      <c r="M2" s="32">
        <v>0.20678481303051158</v>
      </c>
      <c r="N2" s="33">
        <v>0</v>
      </c>
      <c r="O2" s="34">
        <v>0</v>
      </c>
      <c r="P2" s="35">
        <v>12354</v>
      </c>
      <c r="Q2" s="207">
        <v>0.10288312596812073</v>
      </c>
    </row>
    <row r="3" spans="1:17" ht="15">
      <c r="A3" s="48" t="s">
        <v>45</v>
      </c>
      <c r="B3" s="31">
        <v>3583</v>
      </c>
      <c r="C3" s="32">
        <v>0.2651520757788796</v>
      </c>
      <c r="D3" s="33">
        <v>4085</v>
      </c>
      <c r="E3" s="32">
        <v>0.17780969791938714</v>
      </c>
      <c r="F3" s="33">
        <v>1319</v>
      </c>
      <c r="G3" s="32">
        <v>0.12286911970190964</v>
      </c>
      <c r="H3" s="33">
        <v>2151</v>
      </c>
      <c r="I3" s="32">
        <v>0.08041121495327103</v>
      </c>
      <c r="J3" s="33">
        <v>377</v>
      </c>
      <c r="K3" s="32">
        <v>0.03841450988383941</v>
      </c>
      <c r="L3" s="33">
        <v>427</v>
      </c>
      <c r="M3" s="32">
        <v>0.012244780913053453</v>
      </c>
      <c r="N3" s="33">
        <v>0</v>
      </c>
      <c r="O3" s="34">
        <v>0</v>
      </c>
      <c r="P3" s="35">
        <v>11942</v>
      </c>
      <c r="Q3" s="207">
        <v>0.09945202285181298</v>
      </c>
    </row>
    <row r="4" spans="1:17" ht="15">
      <c r="A4" s="48" t="s">
        <v>34</v>
      </c>
      <c r="B4" s="31">
        <v>673</v>
      </c>
      <c r="C4" s="32">
        <v>0.04980389254791682</v>
      </c>
      <c r="D4" s="33">
        <v>2226</v>
      </c>
      <c r="E4" s="32">
        <v>0.09689213893967093</v>
      </c>
      <c r="F4" s="33">
        <v>933</v>
      </c>
      <c r="G4" s="32">
        <v>0.08691197019096414</v>
      </c>
      <c r="H4" s="33">
        <v>2268</v>
      </c>
      <c r="I4" s="32">
        <v>0.08478504672897197</v>
      </c>
      <c r="J4" s="33">
        <v>726</v>
      </c>
      <c r="K4" s="32">
        <v>0.07397595272060321</v>
      </c>
      <c r="L4" s="33">
        <v>1520</v>
      </c>
      <c r="M4" s="32">
        <v>0.0435879788942418</v>
      </c>
      <c r="N4" s="33">
        <v>0</v>
      </c>
      <c r="O4" s="34">
        <v>0</v>
      </c>
      <c r="P4" s="35">
        <v>8346</v>
      </c>
      <c r="Q4" s="207">
        <v>0.06950482186578724</v>
      </c>
    </row>
    <row r="5" spans="1:17" ht="15">
      <c r="A5" s="48" t="s">
        <v>56</v>
      </c>
      <c r="B5" s="31">
        <v>703</v>
      </c>
      <c r="C5" s="32">
        <v>0.05202397691112262</v>
      </c>
      <c r="D5" s="33">
        <v>1875</v>
      </c>
      <c r="E5" s="32">
        <v>0.08161399843301123</v>
      </c>
      <c r="F5" s="33">
        <v>793</v>
      </c>
      <c r="G5" s="32">
        <v>0.07387051700046576</v>
      </c>
      <c r="H5" s="33">
        <v>1863</v>
      </c>
      <c r="I5" s="32">
        <v>0.06964485981308412</v>
      </c>
      <c r="J5" s="33">
        <v>467</v>
      </c>
      <c r="K5" s="32">
        <v>0.04758508253515386</v>
      </c>
      <c r="L5" s="33">
        <v>332</v>
      </c>
      <c r="M5" s="32">
        <v>0.00952053223216334</v>
      </c>
      <c r="N5" s="33">
        <v>0</v>
      </c>
      <c r="O5" s="34">
        <v>0</v>
      </c>
      <c r="P5" s="35">
        <v>6033</v>
      </c>
      <c r="Q5" s="207">
        <v>0.0502423424773897</v>
      </c>
    </row>
    <row r="6" spans="1:17" ht="15">
      <c r="A6" s="48" t="s">
        <v>66</v>
      </c>
      <c r="B6" s="31">
        <v>764</v>
      </c>
      <c r="C6" s="32">
        <v>0.056538148449641085</v>
      </c>
      <c r="D6" s="33">
        <v>1344</v>
      </c>
      <c r="E6" s="32">
        <v>0.05850091407678245</v>
      </c>
      <c r="F6" s="33">
        <v>503</v>
      </c>
      <c r="G6" s="32">
        <v>0.046856078248719145</v>
      </c>
      <c r="H6" s="33">
        <v>1183</v>
      </c>
      <c r="I6" s="32">
        <v>0.04422429906542056</v>
      </c>
      <c r="J6" s="33">
        <v>342</v>
      </c>
      <c r="K6" s="32">
        <v>0.03484817607499491</v>
      </c>
      <c r="L6" s="33">
        <v>370</v>
      </c>
      <c r="M6" s="32">
        <v>0.010610231704519385</v>
      </c>
      <c r="N6" s="33">
        <v>0</v>
      </c>
      <c r="O6" s="34">
        <v>0</v>
      </c>
      <c r="P6" s="35">
        <v>4506</v>
      </c>
      <c r="Q6" s="207">
        <v>0.03752560835456953</v>
      </c>
    </row>
    <row r="7" spans="1:17" ht="15">
      <c r="A7" s="48" t="s">
        <v>41</v>
      </c>
      <c r="B7" s="31">
        <v>175</v>
      </c>
      <c r="C7" s="32">
        <v>0.01295049211870051</v>
      </c>
      <c r="D7" s="33">
        <v>764</v>
      </c>
      <c r="E7" s="32">
        <v>0.03325498389483764</v>
      </c>
      <c r="F7" s="33">
        <v>531</v>
      </c>
      <c r="G7" s="32">
        <v>0.049464368886818814</v>
      </c>
      <c r="H7" s="33">
        <v>1868</v>
      </c>
      <c r="I7" s="32">
        <v>0.06983177570093457</v>
      </c>
      <c r="J7" s="33">
        <v>663</v>
      </c>
      <c r="K7" s="32">
        <v>0.06755655186468311</v>
      </c>
      <c r="L7" s="33">
        <v>296</v>
      </c>
      <c r="M7" s="32">
        <v>0.008488185363615508</v>
      </c>
      <c r="N7" s="33">
        <v>0</v>
      </c>
      <c r="O7" s="34">
        <v>0</v>
      </c>
      <c r="P7" s="35">
        <v>4297</v>
      </c>
      <c r="Q7" s="207">
        <v>0.035785073035860024</v>
      </c>
    </row>
    <row r="8" spans="1:17" ht="15">
      <c r="A8" s="48" t="s">
        <v>64</v>
      </c>
      <c r="B8" s="31">
        <v>821</v>
      </c>
      <c r="C8" s="32">
        <v>0.06075630873973211</v>
      </c>
      <c r="D8" s="33">
        <v>1287</v>
      </c>
      <c r="E8" s="32">
        <v>0.05601984852441891</v>
      </c>
      <c r="F8" s="33">
        <v>343</v>
      </c>
      <c r="G8" s="32">
        <v>0.03195156031672101</v>
      </c>
      <c r="H8" s="33">
        <v>849</v>
      </c>
      <c r="I8" s="32">
        <v>0.031738317757009346</v>
      </c>
      <c r="J8" s="33">
        <v>129</v>
      </c>
      <c r="K8" s="32">
        <v>0.013144487466884043</v>
      </c>
      <c r="L8" s="33">
        <v>139</v>
      </c>
      <c r="M8" s="32">
        <v>0.003986005964670796</v>
      </c>
      <c r="N8" s="33">
        <v>0</v>
      </c>
      <c r="O8" s="34">
        <v>0</v>
      </c>
      <c r="P8" s="35">
        <v>3568</v>
      </c>
      <c r="Q8" s="207">
        <v>0.02971401922083979</v>
      </c>
    </row>
    <row r="9" spans="1:17" ht="15">
      <c r="A9" s="48" t="s">
        <v>105</v>
      </c>
      <c r="B9" s="31">
        <v>45</v>
      </c>
      <c r="C9" s="32">
        <v>0.0033301265448087026</v>
      </c>
      <c r="D9" s="33">
        <v>562</v>
      </c>
      <c r="E9" s="32">
        <v>0.0244624357969879</v>
      </c>
      <c r="F9" s="33">
        <v>453</v>
      </c>
      <c r="G9" s="32">
        <v>0.042198416394969726</v>
      </c>
      <c r="H9" s="33">
        <v>1484</v>
      </c>
      <c r="I9" s="32">
        <v>0.05547663551401869</v>
      </c>
      <c r="J9" s="33">
        <v>371</v>
      </c>
      <c r="K9" s="32">
        <v>0.037803138373751786</v>
      </c>
      <c r="L9" s="33">
        <v>564</v>
      </c>
      <c r="M9" s="32">
        <v>0.016173434273916036</v>
      </c>
      <c r="N9" s="33">
        <v>0</v>
      </c>
      <c r="O9" s="34">
        <v>0</v>
      </c>
      <c r="P9" s="35">
        <v>3479</v>
      </c>
      <c r="Q9" s="207">
        <v>0.028972834324355837</v>
      </c>
    </row>
    <row r="10" spans="1:17" ht="15">
      <c r="A10" s="48" t="s">
        <v>90</v>
      </c>
      <c r="B10" s="31">
        <v>1005</v>
      </c>
      <c r="C10" s="32">
        <v>0.07437282616739437</v>
      </c>
      <c r="D10" s="33">
        <v>923</v>
      </c>
      <c r="E10" s="32">
        <v>0.04017585096195699</v>
      </c>
      <c r="F10" s="33">
        <v>228</v>
      </c>
      <c r="G10" s="32">
        <v>0.021238938053097345</v>
      </c>
      <c r="H10" s="33">
        <v>510</v>
      </c>
      <c r="I10" s="32">
        <v>0.019065420560747663</v>
      </c>
      <c r="J10" s="33">
        <v>218</v>
      </c>
      <c r="K10" s="32">
        <v>0.02221316486651722</v>
      </c>
      <c r="L10" s="33">
        <v>228</v>
      </c>
      <c r="M10" s="32">
        <v>0.00653819683413627</v>
      </c>
      <c r="N10" s="33">
        <v>0</v>
      </c>
      <c r="O10" s="34">
        <v>0</v>
      </c>
      <c r="P10" s="35">
        <v>3112</v>
      </c>
      <c r="Q10" s="207">
        <v>0.025916487616382683</v>
      </c>
    </row>
    <row r="11" spans="1:17" ht="15">
      <c r="A11" s="48" t="s">
        <v>113</v>
      </c>
      <c r="B11" s="31">
        <v>2</v>
      </c>
      <c r="C11" s="32">
        <v>0.00014800562421372012</v>
      </c>
      <c r="D11" s="33">
        <v>117</v>
      </c>
      <c r="E11" s="32">
        <v>0.005092713502219901</v>
      </c>
      <c r="F11" s="33">
        <v>270</v>
      </c>
      <c r="G11" s="32">
        <v>0.025151374010246856</v>
      </c>
      <c r="H11" s="33">
        <v>1624</v>
      </c>
      <c r="I11" s="32">
        <v>0.060710280373831776</v>
      </c>
      <c r="J11" s="33">
        <v>501</v>
      </c>
      <c r="K11" s="32">
        <v>0.0510495210923171</v>
      </c>
      <c r="L11" s="33">
        <v>341</v>
      </c>
      <c r="M11" s="32">
        <v>0.009778618949300297</v>
      </c>
      <c r="N11" s="33">
        <v>0</v>
      </c>
      <c r="O11" s="34">
        <v>0</v>
      </c>
      <c r="P11" s="35">
        <v>2855</v>
      </c>
      <c r="Q11" s="207">
        <v>0.023776212128782958</v>
      </c>
    </row>
    <row r="12" spans="1:17" ht="15">
      <c r="A12" s="48" t="s">
        <v>68</v>
      </c>
      <c r="B12" s="31">
        <v>5</v>
      </c>
      <c r="C12" s="32">
        <v>0.0003700140605343003</v>
      </c>
      <c r="D12" s="33">
        <v>185</v>
      </c>
      <c r="E12" s="32">
        <v>0.008052581178723775</v>
      </c>
      <c r="F12" s="33">
        <v>14</v>
      </c>
      <c r="G12" s="32">
        <v>0.001304145319049837</v>
      </c>
      <c r="H12" s="33">
        <v>102</v>
      </c>
      <c r="I12" s="32">
        <v>0.0038130841121495327</v>
      </c>
      <c r="J12" s="33">
        <v>247</v>
      </c>
      <c r="K12" s="32">
        <v>0.0251681271652741</v>
      </c>
      <c r="L12" s="33">
        <v>2005</v>
      </c>
      <c r="M12" s="32">
        <v>0.05749598531773342</v>
      </c>
      <c r="N12" s="33">
        <v>0</v>
      </c>
      <c r="O12" s="34">
        <v>0</v>
      </c>
      <c r="P12" s="35">
        <v>2558</v>
      </c>
      <c r="Q12" s="207">
        <v>0.021302819833774713</v>
      </c>
    </row>
    <row r="13" spans="1:17" ht="15">
      <c r="A13" s="48" t="s">
        <v>39</v>
      </c>
      <c r="B13" s="31">
        <v>49</v>
      </c>
      <c r="C13" s="32">
        <v>0.0036261377932361428</v>
      </c>
      <c r="D13" s="33">
        <v>441</v>
      </c>
      <c r="E13" s="32">
        <v>0.019195612431444242</v>
      </c>
      <c r="F13" s="33">
        <v>319</v>
      </c>
      <c r="G13" s="32">
        <v>0.029715882626921285</v>
      </c>
      <c r="H13" s="33">
        <v>829</v>
      </c>
      <c r="I13" s="32">
        <v>0.030990654205607475</v>
      </c>
      <c r="J13" s="33">
        <v>252</v>
      </c>
      <c r="K13" s="32">
        <v>0.025677603423680456</v>
      </c>
      <c r="L13" s="33">
        <v>238</v>
      </c>
      <c r="M13" s="32">
        <v>0.006824959853177335</v>
      </c>
      <c r="N13" s="33">
        <v>0</v>
      </c>
      <c r="O13" s="34">
        <v>0</v>
      </c>
      <c r="P13" s="35">
        <v>2128</v>
      </c>
      <c r="Q13" s="207">
        <v>0.017721814154133146</v>
      </c>
    </row>
    <row r="14" spans="1:17" ht="15">
      <c r="A14" s="48" t="s">
        <v>42</v>
      </c>
      <c r="B14" s="31">
        <v>274</v>
      </c>
      <c r="C14" s="32">
        <v>0.020276770517279656</v>
      </c>
      <c r="D14" s="33">
        <v>510</v>
      </c>
      <c r="E14" s="32">
        <v>0.022199007573779055</v>
      </c>
      <c r="F14" s="33">
        <v>140</v>
      </c>
      <c r="G14" s="32">
        <v>0.01304145319049837</v>
      </c>
      <c r="H14" s="33">
        <v>306</v>
      </c>
      <c r="I14" s="32">
        <v>0.011439252336448599</v>
      </c>
      <c r="J14" s="33">
        <v>241</v>
      </c>
      <c r="K14" s="32">
        <v>0.024556755655186467</v>
      </c>
      <c r="L14" s="33">
        <v>510</v>
      </c>
      <c r="M14" s="32">
        <v>0.014624913971094288</v>
      </c>
      <c r="N14" s="33">
        <v>0</v>
      </c>
      <c r="O14" s="34">
        <v>0</v>
      </c>
      <c r="P14" s="35">
        <v>1981</v>
      </c>
      <c r="Q14" s="207">
        <v>0.016497609886906843</v>
      </c>
    </row>
    <row r="15" spans="1:17" ht="15">
      <c r="A15" s="48" t="s">
        <v>104</v>
      </c>
      <c r="B15" s="31">
        <v>1</v>
      </c>
      <c r="C15" s="32">
        <v>7.400281210686006E-05</v>
      </c>
      <c r="D15" s="33">
        <v>37</v>
      </c>
      <c r="E15" s="32">
        <v>0.0016105162357447549</v>
      </c>
      <c r="F15" s="33">
        <v>33</v>
      </c>
      <c r="G15" s="32">
        <v>0.0030740568234746157</v>
      </c>
      <c r="H15" s="33">
        <v>343</v>
      </c>
      <c r="I15" s="32">
        <v>0.012822429906542056</v>
      </c>
      <c r="J15" s="33">
        <v>71</v>
      </c>
      <c r="K15" s="32">
        <v>0.0072345628693702875</v>
      </c>
      <c r="L15" s="33">
        <v>1263</v>
      </c>
      <c r="M15" s="32">
        <v>0.036218169304886444</v>
      </c>
      <c r="N15" s="33">
        <v>0</v>
      </c>
      <c r="O15" s="34">
        <v>0</v>
      </c>
      <c r="P15" s="35">
        <v>1748</v>
      </c>
      <c r="Q15" s="207">
        <v>0.014557204483752228</v>
      </c>
    </row>
    <row r="16" spans="1:17" ht="15">
      <c r="A16" s="48" t="s">
        <v>131</v>
      </c>
      <c r="B16" s="31">
        <v>27</v>
      </c>
      <c r="C16" s="32">
        <v>0.0019980759268852216</v>
      </c>
      <c r="D16" s="33">
        <v>30</v>
      </c>
      <c r="E16" s="32">
        <v>0.0013058239749281796</v>
      </c>
      <c r="F16" s="33">
        <v>19</v>
      </c>
      <c r="G16" s="32">
        <v>0.0017699115044247787</v>
      </c>
      <c r="H16" s="33">
        <v>112</v>
      </c>
      <c r="I16" s="32">
        <v>0.004186915887850467</v>
      </c>
      <c r="J16" s="33">
        <v>41</v>
      </c>
      <c r="K16" s="32">
        <v>0.004177705318932138</v>
      </c>
      <c r="L16" s="33">
        <v>1457</v>
      </c>
      <c r="M16" s="32">
        <v>0.041781371874283095</v>
      </c>
      <c r="N16" s="33">
        <v>0</v>
      </c>
      <c r="O16" s="34">
        <v>0</v>
      </c>
      <c r="P16" s="35">
        <v>1686</v>
      </c>
      <c r="Q16" s="207">
        <v>0.014040873432269025</v>
      </c>
    </row>
    <row r="17" spans="1:17" ht="15">
      <c r="A17" s="48" t="s">
        <v>98</v>
      </c>
      <c r="B17" s="31">
        <v>0</v>
      </c>
      <c r="C17" s="32">
        <v>0</v>
      </c>
      <c r="D17" s="33">
        <v>5</v>
      </c>
      <c r="E17" s="32">
        <v>0.00021763732915469663</v>
      </c>
      <c r="F17" s="33">
        <v>97</v>
      </c>
      <c r="G17" s="32">
        <v>0.00903586399627387</v>
      </c>
      <c r="H17" s="33">
        <v>369</v>
      </c>
      <c r="I17" s="32">
        <v>0.013794392523364486</v>
      </c>
      <c r="J17" s="33">
        <v>221</v>
      </c>
      <c r="K17" s="32">
        <v>0.022518850621561035</v>
      </c>
      <c r="L17" s="33">
        <v>977</v>
      </c>
      <c r="M17" s="32">
        <v>0.028016746960312</v>
      </c>
      <c r="N17" s="33">
        <v>0</v>
      </c>
      <c r="O17" s="34">
        <v>0</v>
      </c>
      <c r="P17" s="35">
        <v>1669</v>
      </c>
      <c r="Q17" s="207">
        <v>0.013899298789120405</v>
      </c>
    </row>
    <row r="18" spans="1:17" ht="15">
      <c r="A18" s="48" t="s">
        <v>67</v>
      </c>
      <c r="B18" s="31">
        <v>629</v>
      </c>
      <c r="C18" s="32">
        <v>0.046547768815214975</v>
      </c>
      <c r="D18" s="33">
        <v>826</v>
      </c>
      <c r="E18" s="32">
        <v>0.03595368677635588</v>
      </c>
      <c r="F18" s="33">
        <v>81</v>
      </c>
      <c r="G18" s="32">
        <v>0.007545412203074057</v>
      </c>
      <c r="H18" s="33">
        <v>9</v>
      </c>
      <c r="I18" s="32">
        <v>0.0003364485981308411</v>
      </c>
      <c r="J18" s="33">
        <v>0</v>
      </c>
      <c r="K18" s="32">
        <v>0</v>
      </c>
      <c r="L18" s="33">
        <v>0</v>
      </c>
      <c r="M18" s="32">
        <v>0</v>
      </c>
      <c r="N18" s="33">
        <v>0</v>
      </c>
      <c r="O18" s="34">
        <v>0</v>
      </c>
      <c r="P18" s="35">
        <v>1545</v>
      </c>
      <c r="Q18" s="207">
        <v>0.012866636686154</v>
      </c>
    </row>
    <row r="19" spans="1:17" ht="15">
      <c r="A19" s="48" t="s">
        <v>35</v>
      </c>
      <c r="B19" s="31">
        <v>340</v>
      </c>
      <c r="C19" s="32">
        <v>0.02516095611633242</v>
      </c>
      <c r="D19" s="33">
        <v>694</v>
      </c>
      <c r="E19" s="32">
        <v>0.03020806128667189</v>
      </c>
      <c r="F19" s="33">
        <v>198</v>
      </c>
      <c r="G19" s="32">
        <v>0.018444340940847695</v>
      </c>
      <c r="H19" s="33">
        <v>186</v>
      </c>
      <c r="I19" s="32">
        <v>0.006953271028037383</v>
      </c>
      <c r="J19" s="33">
        <v>69</v>
      </c>
      <c r="K19" s="32">
        <v>0.007030772366007744</v>
      </c>
      <c r="L19" s="33">
        <v>57</v>
      </c>
      <c r="M19" s="32">
        <v>0.0016345492085340675</v>
      </c>
      <c r="N19" s="33">
        <v>0</v>
      </c>
      <c r="O19" s="34">
        <v>0</v>
      </c>
      <c r="P19" s="35">
        <v>1544</v>
      </c>
      <c r="Q19" s="207">
        <v>0.012858308765968787</v>
      </c>
    </row>
    <row r="20" spans="1:17" ht="15">
      <c r="A20" s="48" t="s">
        <v>44</v>
      </c>
      <c r="B20" s="31">
        <v>148</v>
      </c>
      <c r="C20" s="32">
        <v>0.010952416191815289</v>
      </c>
      <c r="D20" s="33">
        <v>251</v>
      </c>
      <c r="E20" s="32">
        <v>0.01092539392356577</v>
      </c>
      <c r="F20" s="33">
        <v>147</v>
      </c>
      <c r="G20" s="32">
        <v>0.013693525850023288</v>
      </c>
      <c r="H20" s="33">
        <v>254</v>
      </c>
      <c r="I20" s="32">
        <v>0.009495327102803739</v>
      </c>
      <c r="J20" s="33">
        <v>102</v>
      </c>
      <c r="K20" s="32">
        <v>0.010393315671489708</v>
      </c>
      <c r="L20" s="33">
        <v>607</v>
      </c>
      <c r="M20" s="32">
        <v>0.017406515255792614</v>
      </c>
      <c r="N20" s="33">
        <v>0</v>
      </c>
      <c r="O20" s="34">
        <v>0</v>
      </c>
      <c r="P20" s="35">
        <v>1509</v>
      </c>
      <c r="Q20" s="207">
        <v>0.012566831559486335</v>
      </c>
    </row>
    <row r="21" spans="1:17" ht="15">
      <c r="A21" s="48" t="s">
        <v>60</v>
      </c>
      <c r="B21" s="31">
        <v>625</v>
      </c>
      <c r="C21" s="32">
        <v>0.04625175756678754</v>
      </c>
      <c r="D21" s="33">
        <v>296</v>
      </c>
      <c r="E21" s="32">
        <v>0.012884129885958039</v>
      </c>
      <c r="F21" s="33">
        <v>89</v>
      </c>
      <c r="G21" s="32">
        <v>0.008290638099673963</v>
      </c>
      <c r="H21" s="33">
        <v>81</v>
      </c>
      <c r="I21" s="32">
        <v>0.00302803738317757</v>
      </c>
      <c r="J21" s="33">
        <v>6</v>
      </c>
      <c r="K21" s="32">
        <v>0.0006113715100876299</v>
      </c>
      <c r="L21" s="33">
        <v>0</v>
      </c>
      <c r="M21" s="32">
        <v>0</v>
      </c>
      <c r="N21" s="33">
        <v>0</v>
      </c>
      <c r="O21" s="34">
        <v>0</v>
      </c>
      <c r="P21" s="35">
        <v>1097</v>
      </c>
      <c r="Q21" s="207">
        <v>0.0091357284431786</v>
      </c>
    </row>
    <row r="22" spans="1:17" ht="15">
      <c r="A22" s="48" t="s">
        <v>115</v>
      </c>
      <c r="B22" s="31">
        <v>192</v>
      </c>
      <c r="C22" s="32">
        <v>0.014208539924517132</v>
      </c>
      <c r="D22" s="33">
        <v>405</v>
      </c>
      <c r="E22" s="32">
        <v>0.017628623661530427</v>
      </c>
      <c r="F22" s="33">
        <v>184</v>
      </c>
      <c r="G22" s="32">
        <v>0.017140195621797857</v>
      </c>
      <c r="H22" s="33">
        <v>166</v>
      </c>
      <c r="I22" s="32">
        <v>0.006205607476635514</v>
      </c>
      <c r="J22" s="33">
        <v>8</v>
      </c>
      <c r="K22" s="32">
        <v>0.0008151620134501732</v>
      </c>
      <c r="L22" s="33">
        <v>29</v>
      </c>
      <c r="M22" s="32">
        <v>0.0008316127552190869</v>
      </c>
      <c r="N22" s="33">
        <v>0</v>
      </c>
      <c r="O22" s="34">
        <v>0</v>
      </c>
      <c r="P22" s="35">
        <v>984</v>
      </c>
      <c r="Q22" s="207">
        <v>0.008194673462249539</v>
      </c>
    </row>
    <row r="23" spans="1:17" ht="15">
      <c r="A23" s="48" t="s">
        <v>114</v>
      </c>
      <c r="B23" s="31">
        <v>0</v>
      </c>
      <c r="C23" s="32">
        <v>0</v>
      </c>
      <c r="D23" s="33">
        <v>0</v>
      </c>
      <c r="E23" s="32">
        <v>0</v>
      </c>
      <c r="F23" s="33">
        <v>0</v>
      </c>
      <c r="G23" s="32">
        <v>0</v>
      </c>
      <c r="H23" s="33">
        <v>312</v>
      </c>
      <c r="I23" s="32">
        <v>0.011663551401869159</v>
      </c>
      <c r="J23" s="33">
        <v>0</v>
      </c>
      <c r="K23" s="32">
        <v>0</v>
      </c>
      <c r="L23" s="33">
        <v>645</v>
      </c>
      <c r="M23" s="32">
        <v>0.018496214728148656</v>
      </c>
      <c r="N23" s="33">
        <v>0</v>
      </c>
      <c r="O23" s="34">
        <v>0</v>
      </c>
      <c r="P23" s="35">
        <v>957</v>
      </c>
      <c r="Q23" s="207">
        <v>0.007969819617248788</v>
      </c>
    </row>
    <row r="24" spans="1:17" ht="15">
      <c r="A24" s="48" t="s">
        <v>47</v>
      </c>
      <c r="B24" s="31">
        <v>171</v>
      </c>
      <c r="C24" s="32">
        <v>0.01265448087027307</v>
      </c>
      <c r="D24" s="33">
        <v>363</v>
      </c>
      <c r="E24" s="32">
        <v>0.015800470096630975</v>
      </c>
      <c r="F24" s="33">
        <v>134</v>
      </c>
      <c r="G24" s="32">
        <v>0.01248253376804844</v>
      </c>
      <c r="H24" s="33">
        <v>157</v>
      </c>
      <c r="I24" s="32">
        <v>0.005869158878504673</v>
      </c>
      <c r="J24" s="33">
        <v>0</v>
      </c>
      <c r="K24" s="32">
        <v>0</v>
      </c>
      <c r="L24" s="33">
        <v>106</v>
      </c>
      <c r="M24" s="32">
        <v>0.0030396880018352833</v>
      </c>
      <c r="N24" s="33">
        <v>0</v>
      </c>
      <c r="O24" s="34">
        <v>0</v>
      </c>
      <c r="P24" s="35">
        <v>931</v>
      </c>
      <c r="Q24" s="207">
        <v>0.007753293692433252</v>
      </c>
    </row>
    <row r="25" spans="1:17" ht="15">
      <c r="A25" s="48" t="s">
        <v>87</v>
      </c>
      <c r="B25" s="31">
        <v>43</v>
      </c>
      <c r="C25" s="32">
        <v>0.0031821209205949827</v>
      </c>
      <c r="D25" s="33">
        <v>83</v>
      </c>
      <c r="E25" s="32">
        <v>0.003612779663967964</v>
      </c>
      <c r="F25" s="33">
        <v>49</v>
      </c>
      <c r="G25" s="32">
        <v>0.0045645086166744295</v>
      </c>
      <c r="H25" s="33">
        <v>341</v>
      </c>
      <c r="I25" s="32">
        <v>0.01274766355140187</v>
      </c>
      <c r="J25" s="33">
        <v>179</v>
      </c>
      <c r="K25" s="32">
        <v>0.018239250050947627</v>
      </c>
      <c r="L25" s="33">
        <v>228</v>
      </c>
      <c r="M25" s="32">
        <v>0.00653819683413627</v>
      </c>
      <c r="N25" s="33">
        <v>0</v>
      </c>
      <c r="O25" s="34">
        <v>0</v>
      </c>
      <c r="P25" s="35">
        <v>923</v>
      </c>
      <c r="Q25" s="207">
        <v>0.007686670330951548</v>
      </c>
    </row>
    <row r="26" spans="1:17" ht="15">
      <c r="A26" s="48" t="s">
        <v>71</v>
      </c>
      <c r="B26" s="31">
        <v>53</v>
      </c>
      <c r="C26" s="32">
        <v>0.003922149041663583</v>
      </c>
      <c r="D26" s="33">
        <v>165</v>
      </c>
      <c r="E26" s="32">
        <v>0.007182031862104988</v>
      </c>
      <c r="F26" s="33">
        <v>98</v>
      </c>
      <c r="G26" s="32">
        <v>0.009129017233348859</v>
      </c>
      <c r="H26" s="33">
        <v>289</v>
      </c>
      <c r="I26" s="32">
        <v>0.01080373831775701</v>
      </c>
      <c r="J26" s="33">
        <v>132</v>
      </c>
      <c r="K26" s="32">
        <v>0.013450173221927857</v>
      </c>
      <c r="L26" s="33">
        <v>161</v>
      </c>
      <c r="M26" s="32">
        <v>0.004616884606561138</v>
      </c>
      <c r="N26" s="33">
        <v>0</v>
      </c>
      <c r="O26" s="34">
        <v>0</v>
      </c>
      <c r="P26" s="35">
        <v>898</v>
      </c>
      <c r="Q26" s="207">
        <v>0.007478472326321224</v>
      </c>
    </row>
    <row r="27" spans="1:17" ht="15">
      <c r="A27" s="48" t="s">
        <v>43</v>
      </c>
      <c r="B27" s="31">
        <v>20</v>
      </c>
      <c r="C27" s="32">
        <v>0.0014800562421372011</v>
      </c>
      <c r="D27" s="33">
        <v>116</v>
      </c>
      <c r="E27" s="32">
        <v>0.005049186036388961</v>
      </c>
      <c r="F27" s="33">
        <v>89</v>
      </c>
      <c r="G27" s="32">
        <v>0.008290638099673963</v>
      </c>
      <c r="H27" s="33">
        <v>353</v>
      </c>
      <c r="I27" s="32">
        <v>0.01319626168224299</v>
      </c>
      <c r="J27" s="33">
        <v>117</v>
      </c>
      <c r="K27" s="32">
        <v>0.011921744446708783</v>
      </c>
      <c r="L27" s="33">
        <v>152</v>
      </c>
      <c r="M27" s="32">
        <v>0.0043587978894241795</v>
      </c>
      <c r="N27" s="33">
        <v>0</v>
      </c>
      <c r="O27" s="34">
        <v>0</v>
      </c>
      <c r="P27" s="35">
        <v>847</v>
      </c>
      <c r="Q27" s="207">
        <v>0.0070537483968753645</v>
      </c>
    </row>
    <row r="28" spans="1:17" ht="15">
      <c r="A28" s="48" t="s">
        <v>25</v>
      </c>
      <c r="B28" s="31">
        <v>225</v>
      </c>
      <c r="C28" s="32">
        <v>0.016650632724043515</v>
      </c>
      <c r="D28" s="33">
        <v>280</v>
      </c>
      <c r="E28" s="32">
        <v>0.01218769043266301</v>
      </c>
      <c r="F28" s="33">
        <v>89</v>
      </c>
      <c r="G28" s="32">
        <v>0.008290638099673963</v>
      </c>
      <c r="H28" s="33">
        <v>212</v>
      </c>
      <c r="I28" s="32">
        <v>0.007925233644859813</v>
      </c>
      <c r="J28" s="33">
        <v>0</v>
      </c>
      <c r="K28" s="32">
        <v>0</v>
      </c>
      <c r="L28" s="33">
        <v>3</v>
      </c>
      <c r="M28" s="32">
        <v>8.602890571231934E-05</v>
      </c>
      <c r="N28" s="33">
        <v>0</v>
      </c>
      <c r="O28" s="34">
        <v>0</v>
      </c>
      <c r="P28" s="35">
        <v>809</v>
      </c>
      <c r="Q28" s="207">
        <v>0.006737287429837272</v>
      </c>
    </row>
    <row r="29" spans="1:17" ht="15">
      <c r="A29" s="48" t="s">
        <v>72</v>
      </c>
      <c r="B29" s="31">
        <v>45</v>
      </c>
      <c r="C29" s="32">
        <v>0.0033301265448087026</v>
      </c>
      <c r="D29" s="33">
        <v>165</v>
      </c>
      <c r="E29" s="32">
        <v>0.007182031862104988</v>
      </c>
      <c r="F29" s="33">
        <v>101</v>
      </c>
      <c r="G29" s="32">
        <v>0.009408476944573824</v>
      </c>
      <c r="H29" s="33">
        <v>192</v>
      </c>
      <c r="I29" s="32">
        <v>0.007177570093457944</v>
      </c>
      <c r="J29" s="33">
        <v>81</v>
      </c>
      <c r="K29" s="32">
        <v>0.008253515386183003</v>
      </c>
      <c r="L29" s="33">
        <v>130</v>
      </c>
      <c r="M29" s="32">
        <v>0.003727919247533838</v>
      </c>
      <c r="N29" s="33">
        <v>0</v>
      </c>
      <c r="O29" s="34">
        <v>0</v>
      </c>
      <c r="P29" s="35">
        <v>714</v>
      </c>
      <c r="Q29" s="207">
        <v>0.005946135012242042</v>
      </c>
    </row>
    <row r="30" spans="1:17" ht="15">
      <c r="A30" s="48" t="s">
        <v>103</v>
      </c>
      <c r="B30" s="31">
        <v>4</v>
      </c>
      <c r="C30" s="32">
        <v>0.00029601124842744024</v>
      </c>
      <c r="D30" s="33">
        <v>46</v>
      </c>
      <c r="E30" s="32">
        <v>0.002002263428223209</v>
      </c>
      <c r="F30" s="33">
        <v>30</v>
      </c>
      <c r="G30" s="32">
        <v>0.0027945971122496508</v>
      </c>
      <c r="H30" s="33">
        <v>170</v>
      </c>
      <c r="I30" s="32">
        <v>0.006355140186915888</v>
      </c>
      <c r="J30" s="33">
        <v>13</v>
      </c>
      <c r="K30" s="32">
        <v>0.0013246382718565316</v>
      </c>
      <c r="L30" s="33">
        <v>395</v>
      </c>
      <c r="M30" s="32">
        <v>0.011327139252122047</v>
      </c>
      <c r="N30" s="33">
        <v>0</v>
      </c>
      <c r="O30" s="34">
        <v>0</v>
      </c>
      <c r="P30" s="35">
        <v>658</v>
      </c>
      <c r="Q30" s="207">
        <v>0.005479771481870118</v>
      </c>
    </row>
    <row r="31" spans="1:17" ht="15">
      <c r="A31" s="48" t="s">
        <v>30</v>
      </c>
      <c r="B31" s="31">
        <v>8</v>
      </c>
      <c r="C31" s="32">
        <v>0.0005920224968548805</v>
      </c>
      <c r="D31" s="33">
        <v>157</v>
      </c>
      <c r="E31" s="32">
        <v>0.006833812135457473</v>
      </c>
      <c r="F31" s="33">
        <v>117</v>
      </c>
      <c r="G31" s="32">
        <v>0.010898928737773638</v>
      </c>
      <c r="H31" s="33">
        <v>250</v>
      </c>
      <c r="I31" s="32">
        <v>0.009345794392523364</v>
      </c>
      <c r="J31" s="33">
        <v>40</v>
      </c>
      <c r="K31" s="32">
        <v>0.004075810067250866</v>
      </c>
      <c r="L31" s="33">
        <v>6</v>
      </c>
      <c r="M31" s="32">
        <v>0.00017205781142463867</v>
      </c>
      <c r="N31" s="33">
        <v>0</v>
      </c>
      <c r="O31" s="34">
        <v>0</v>
      </c>
      <c r="P31" s="35">
        <v>578</v>
      </c>
      <c r="Q31" s="207">
        <v>0.004813537867053082</v>
      </c>
    </row>
    <row r="32" spans="1:17" ht="15">
      <c r="A32" s="48" t="s">
        <v>84</v>
      </c>
      <c r="B32" s="31">
        <v>8</v>
      </c>
      <c r="C32" s="32">
        <v>0.0005920224968548805</v>
      </c>
      <c r="D32" s="33">
        <v>200</v>
      </c>
      <c r="E32" s="32">
        <v>0.008705493166187864</v>
      </c>
      <c r="F32" s="33">
        <v>205</v>
      </c>
      <c r="G32" s="32">
        <v>0.019096413600372612</v>
      </c>
      <c r="H32" s="33">
        <v>160</v>
      </c>
      <c r="I32" s="32">
        <v>0.005981308411214953</v>
      </c>
      <c r="J32" s="33">
        <v>0</v>
      </c>
      <c r="K32" s="32">
        <v>0</v>
      </c>
      <c r="L32" s="33">
        <v>0</v>
      </c>
      <c r="M32" s="32">
        <v>0</v>
      </c>
      <c r="N32" s="33">
        <v>0</v>
      </c>
      <c r="O32" s="34">
        <v>0</v>
      </c>
      <c r="P32" s="35">
        <v>573</v>
      </c>
      <c r="Q32" s="207">
        <v>0.004771898266127017</v>
      </c>
    </row>
    <row r="33" spans="1:17" ht="15">
      <c r="A33" s="48" t="s">
        <v>65</v>
      </c>
      <c r="B33" s="31">
        <v>106</v>
      </c>
      <c r="C33" s="32">
        <v>0.007844298083327166</v>
      </c>
      <c r="D33" s="33">
        <v>242</v>
      </c>
      <c r="E33" s="32">
        <v>0.010533646731087316</v>
      </c>
      <c r="F33" s="33">
        <v>65</v>
      </c>
      <c r="G33" s="32">
        <v>0.006054960409874243</v>
      </c>
      <c r="H33" s="33">
        <v>76</v>
      </c>
      <c r="I33" s="32">
        <v>0.002841121495327103</v>
      </c>
      <c r="J33" s="33">
        <v>1</v>
      </c>
      <c r="K33" s="32">
        <v>0.00010189525168127165</v>
      </c>
      <c r="L33" s="33">
        <v>16</v>
      </c>
      <c r="M33" s="32">
        <v>0.0004588208304657031</v>
      </c>
      <c r="N33" s="33">
        <v>0</v>
      </c>
      <c r="O33" s="34">
        <v>0</v>
      </c>
      <c r="P33" s="35">
        <v>506</v>
      </c>
      <c r="Q33" s="207">
        <v>0.00421392761371775</v>
      </c>
    </row>
    <row r="34" spans="1:17" ht="15">
      <c r="A34" s="48" t="s">
        <v>129</v>
      </c>
      <c r="B34" s="31">
        <v>78</v>
      </c>
      <c r="C34" s="32">
        <v>0.005772219344335085</v>
      </c>
      <c r="D34" s="33">
        <v>116</v>
      </c>
      <c r="E34" s="32">
        <v>0.005049186036388961</v>
      </c>
      <c r="F34" s="33">
        <v>47</v>
      </c>
      <c r="G34" s="32">
        <v>0.004378202142524453</v>
      </c>
      <c r="H34" s="33">
        <v>145</v>
      </c>
      <c r="I34" s="32">
        <v>0.005420560747663551</v>
      </c>
      <c r="J34" s="33">
        <v>51</v>
      </c>
      <c r="K34" s="32">
        <v>0.005196657835744854</v>
      </c>
      <c r="L34" s="33">
        <v>40</v>
      </c>
      <c r="M34" s="32">
        <v>0.0011470520761642578</v>
      </c>
      <c r="N34" s="33">
        <v>0</v>
      </c>
      <c r="O34" s="34">
        <v>0</v>
      </c>
      <c r="P34" s="35">
        <v>477</v>
      </c>
      <c r="Q34" s="207">
        <v>0.003972417928346575</v>
      </c>
    </row>
    <row r="35" spans="1:17" ht="15">
      <c r="A35" s="48" t="s">
        <v>102</v>
      </c>
      <c r="B35" s="31">
        <v>2</v>
      </c>
      <c r="C35" s="32">
        <v>0.00014800562421372012</v>
      </c>
      <c r="D35" s="33">
        <v>8</v>
      </c>
      <c r="E35" s="32">
        <v>0.0003482197266475146</v>
      </c>
      <c r="F35" s="33">
        <v>13</v>
      </c>
      <c r="G35" s="32">
        <v>0.0012109920819748487</v>
      </c>
      <c r="H35" s="33">
        <v>102</v>
      </c>
      <c r="I35" s="32">
        <v>0.0038130841121495327</v>
      </c>
      <c r="J35" s="33">
        <v>13</v>
      </c>
      <c r="K35" s="32">
        <v>0.0013246382718565316</v>
      </c>
      <c r="L35" s="33">
        <v>302</v>
      </c>
      <c r="M35" s="32">
        <v>0.008660243175040147</v>
      </c>
      <c r="N35" s="33">
        <v>0</v>
      </c>
      <c r="O35" s="34">
        <v>0</v>
      </c>
      <c r="P35" s="35">
        <v>440</v>
      </c>
      <c r="Q35" s="207">
        <v>0.0036642848814936956</v>
      </c>
    </row>
    <row r="36" spans="1:17" ht="15">
      <c r="A36" s="48" t="s">
        <v>81</v>
      </c>
      <c r="B36" s="31">
        <v>20</v>
      </c>
      <c r="C36" s="32">
        <v>0.0014800562421372011</v>
      </c>
      <c r="D36" s="33">
        <v>70</v>
      </c>
      <c r="E36" s="32">
        <v>0.0030469226081657527</v>
      </c>
      <c r="F36" s="33">
        <v>54</v>
      </c>
      <c r="G36" s="32">
        <v>0.005030274802049371</v>
      </c>
      <c r="H36" s="33">
        <v>168</v>
      </c>
      <c r="I36" s="32">
        <v>0.006280373831775701</v>
      </c>
      <c r="J36" s="33">
        <v>45</v>
      </c>
      <c r="K36" s="32">
        <v>0.004585286325657224</v>
      </c>
      <c r="L36" s="33">
        <v>59</v>
      </c>
      <c r="M36" s="32">
        <v>0.0016919018123422802</v>
      </c>
      <c r="N36" s="33">
        <v>0</v>
      </c>
      <c r="O36" s="34">
        <v>0</v>
      </c>
      <c r="P36" s="35">
        <v>416</v>
      </c>
      <c r="Q36" s="207">
        <v>0.003464414797048585</v>
      </c>
    </row>
    <row r="37" spans="1:17" ht="15">
      <c r="A37" s="48" t="s">
        <v>99</v>
      </c>
      <c r="B37" s="31">
        <v>0</v>
      </c>
      <c r="C37" s="32">
        <v>0</v>
      </c>
      <c r="D37" s="33">
        <v>0</v>
      </c>
      <c r="E37" s="32">
        <v>0</v>
      </c>
      <c r="F37" s="33">
        <v>0</v>
      </c>
      <c r="G37" s="32">
        <v>0</v>
      </c>
      <c r="H37" s="33">
        <v>0</v>
      </c>
      <c r="I37" s="32">
        <v>0</v>
      </c>
      <c r="J37" s="33">
        <v>27</v>
      </c>
      <c r="K37" s="32">
        <v>0.0027511717953943348</v>
      </c>
      <c r="L37" s="33">
        <v>363</v>
      </c>
      <c r="M37" s="32">
        <v>0.01040949759119064</v>
      </c>
      <c r="N37" s="33">
        <v>0</v>
      </c>
      <c r="O37" s="34">
        <v>0</v>
      </c>
      <c r="P37" s="35">
        <v>390</v>
      </c>
      <c r="Q37" s="207">
        <v>0.0032478888722330484</v>
      </c>
    </row>
    <row r="38" spans="1:17" ht="15">
      <c r="A38" s="48" t="s">
        <v>57</v>
      </c>
      <c r="B38" s="31">
        <v>65</v>
      </c>
      <c r="C38" s="32">
        <v>0.004810182786945904</v>
      </c>
      <c r="D38" s="33">
        <v>138</v>
      </c>
      <c r="E38" s="32">
        <v>0.006006790284669626</v>
      </c>
      <c r="F38" s="33">
        <v>28</v>
      </c>
      <c r="G38" s="32">
        <v>0.002608290638099674</v>
      </c>
      <c r="H38" s="33">
        <v>99</v>
      </c>
      <c r="I38" s="32">
        <v>0.003700934579439252</v>
      </c>
      <c r="J38" s="33">
        <v>15</v>
      </c>
      <c r="K38" s="32">
        <v>0.0015284287752190748</v>
      </c>
      <c r="L38" s="33">
        <v>7</v>
      </c>
      <c r="M38" s="32">
        <v>0.00020073411332874512</v>
      </c>
      <c r="N38" s="33">
        <v>0</v>
      </c>
      <c r="O38" s="34">
        <v>0</v>
      </c>
      <c r="P38" s="35">
        <v>352</v>
      </c>
      <c r="Q38" s="207">
        <v>0.0029314279051949567</v>
      </c>
    </row>
    <row r="39" spans="1:17" ht="15">
      <c r="A39" s="48" t="s">
        <v>38</v>
      </c>
      <c r="B39" s="31">
        <v>6</v>
      </c>
      <c r="C39" s="32">
        <v>0.0004440168726411604</v>
      </c>
      <c r="D39" s="33">
        <v>30</v>
      </c>
      <c r="E39" s="32">
        <v>0.0013058239749281796</v>
      </c>
      <c r="F39" s="33">
        <v>38</v>
      </c>
      <c r="G39" s="32">
        <v>0.0035398230088495575</v>
      </c>
      <c r="H39" s="33">
        <v>146</v>
      </c>
      <c r="I39" s="32">
        <v>0.005457943925233645</v>
      </c>
      <c r="J39" s="33">
        <v>84</v>
      </c>
      <c r="K39" s="32">
        <v>0.008559201141226819</v>
      </c>
      <c r="L39" s="33">
        <v>37</v>
      </c>
      <c r="M39" s="32">
        <v>0.0010610231704519385</v>
      </c>
      <c r="N39" s="33">
        <v>0</v>
      </c>
      <c r="O39" s="34">
        <v>0</v>
      </c>
      <c r="P39" s="35">
        <v>341</v>
      </c>
      <c r="Q39" s="207">
        <v>0.002839820783157614</v>
      </c>
    </row>
    <row r="40" spans="1:17" ht="15">
      <c r="A40" s="48" t="s">
        <v>51</v>
      </c>
      <c r="B40" s="31">
        <v>20</v>
      </c>
      <c r="C40" s="32">
        <v>0.0014800562421372011</v>
      </c>
      <c r="D40" s="33">
        <v>92</v>
      </c>
      <c r="E40" s="32">
        <v>0.004004526856446418</v>
      </c>
      <c r="F40" s="33">
        <v>48</v>
      </c>
      <c r="G40" s="32">
        <v>0.004471355379599441</v>
      </c>
      <c r="H40" s="33">
        <v>122</v>
      </c>
      <c r="I40" s="32">
        <v>0.004560747663551402</v>
      </c>
      <c r="J40" s="33">
        <v>42</v>
      </c>
      <c r="K40" s="32">
        <v>0.0042796005706134095</v>
      </c>
      <c r="L40" s="33">
        <v>7</v>
      </c>
      <c r="M40" s="32">
        <v>0.00020073411332874512</v>
      </c>
      <c r="N40" s="33">
        <v>0</v>
      </c>
      <c r="O40" s="34">
        <v>0</v>
      </c>
      <c r="P40" s="35">
        <v>331</v>
      </c>
      <c r="Q40" s="207">
        <v>0.0027565415813054846</v>
      </c>
    </row>
    <row r="41" spans="1:17" ht="15">
      <c r="A41" s="48" t="s">
        <v>117</v>
      </c>
      <c r="B41" s="31">
        <v>36</v>
      </c>
      <c r="C41" s="32">
        <v>0.002664101235846962</v>
      </c>
      <c r="D41" s="33">
        <v>94</v>
      </c>
      <c r="E41" s="32">
        <v>0.004091581788108296</v>
      </c>
      <c r="F41" s="33">
        <v>58</v>
      </c>
      <c r="G41" s="32">
        <v>0.005402887750349325</v>
      </c>
      <c r="H41" s="33">
        <v>38</v>
      </c>
      <c r="I41" s="32">
        <v>0.0014205607476635515</v>
      </c>
      <c r="J41" s="33">
        <v>33</v>
      </c>
      <c r="K41" s="32">
        <v>0.0033625433054819643</v>
      </c>
      <c r="L41" s="33">
        <v>57</v>
      </c>
      <c r="M41" s="32">
        <v>0.0016345492085340675</v>
      </c>
      <c r="N41" s="33">
        <v>0</v>
      </c>
      <c r="O41" s="34">
        <v>0</v>
      </c>
      <c r="P41" s="35">
        <v>316</v>
      </c>
      <c r="Q41" s="207">
        <v>0.0026316227785272905</v>
      </c>
    </row>
    <row r="42" spans="1:17" ht="15">
      <c r="A42" s="48" t="s">
        <v>54</v>
      </c>
      <c r="B42" s="31">
        <v>12</v>
      </c>
      <c r="C42" s="32">
        <v>0.0008880337452823208</v>
      </c>
      <c r="D42" s="33">
        <v>55</v>
      </c>
      <c r="E42" s="32">
        <v>0.0023940106207016626</v>
      </c>
      <c r="F42" s="33">
        <v>44</v>
      </c>
      <c r="G42" s="32">
        <v>0.004098742431299487</v>
      </c>
      <c r="H42" s="33">
        <v>191</v>
      </c>
      <c r="I42" s="32">
        <v>0.0071401869158878506</v>
      </c>
      <c r="J42" s="33">
        <v>1</v>
      </c>
      <c r="K42" s="32">
        <v>0.00010189525168127165</v>
      </c>
      <c r="L42" s="33">
        <v>0</v>
      </c>
      <c r="M42" s="32">
        <v>0</v>
      </c>
      <c r="N42" s="33">
        <v>0</v>
      </c>
      <c r="O42" s="34">
        <v>0</v>
      </c>
      <c r="P42" s="35">
        <v>303</v>
      </c>
      <c r="Q42" s="207">
        <v>0.0025233598161195224</v>
      </c>
    </row>
    <row r="43" spans="1:17" ht="15">
      <c r="A43" s="48" t="s">
        <v>28</v>
      </c>
      <c r="B43" s="31">
        <v>0</v>
      </c>
      <c r="C43" s="32">
        <v>0</v>
      </c>
      <c r="D43" s="33">
        <v>4</v>
      </c>
      <c r="E43" s="32">
        <v>0.0001741098633237573</v>
      </c>
      <c r="F43" s="33">
        <v>7</v>
      </c>
      <c r="G43" s="32">
        <v>0.0006520726595249185</v>
      </c>
      <c r="H43" s="33">
        <v>11</v>
      </c>
      <c r="I43" s="32">
        <v>0.00041121495327102806</v>
      </c>
      <c r="J43" s="33">
        <v>81</v>
      </c>
      <c r="K43" s="32">
        <v>0.008253515386183003</v>
      </c>
      <c r="L43" s="33">
        <v>196</v>
      </c>
      <c r="M43" s="32">
        <v>0.005620555173204864</v>
      </c>
      <c r="N43" s="33">
        <v>0</v>
      </c>
      <c r="O43" s="34">
        <v>0</v>
      </c>
      <c r="P43" s="35">
        <v>299</v>
      </c>
      <c r="Q43" s="207">
        <v>0.0024900481353786704</v>
      </c>
    </row>
    <row r="44" spans="1:17" ht="15">
      <c r="A44" s="48" t="s">
        <v>46</v>
      </c>
      <c r="B44" s="31">
        <v>76</v>
      </c>
      <c r="C44" s="32">
        <v>0.005624213720121365</v>
      </c>
      <c r="D44" s="33">
        <v>137</v>
      </c>
      <c r="E44" s="32">
        <v>0.005963262818838687</v>
      </c>
      <c r="F44" s="33">
        <v>17</v>
      </c>
      <c r="G44" s="32">
        <v>0.001583605030274802</v>
      </c>
      <c r="H44" s="33">
        <v>63</v>
      </c>
      <c r="I44" s="32">
        <v>0.0023551401869158876</v>
      </c>
      <c r="J44" s="33">
        <v>0</v>
      </c>
      <c r="K44" s="32">
        <v>0</v>
      </c>
      <c r="L44" s="33">
        <v>0</v>
      </c>
      <c r="M44" s="32">
        <v>0</v>
      </c>
      <c r="N44" s="33">
        <v>0</v>
      </c>
      <c r="O44" s="34">
        <v>0</v>
      </c>
      <c r="P44" s="35">
        <v>293</v>
      </c>
      <c r="Q44" s="207">
        <v>0.002440080614267393</v>
      </c>
    </row>
    <row r="45" spans="1:17" ht="15">
      <c r="A45" s="48" t="s">
        <v>97</v>
      </c>
      <c r="B45" s="31">
        <v>0</v>
      </c>
      <c r="C45" s="32">
        <v>0</v>
      </c>
      <c r="D45" s="33">
        <v>5</v>
      </c>
      <c r="E45" s="32">
        <v>0.00021763732915469663</v>
      </c>
      <c r="F45" s="33">
        <v>0</v>
      </c>
      <c r="G45" s="32">
        <v>0</v>
      </c>
      <c r="H45" s="33">
        <v>17</v>
      </c>
      <c r="I45" s="32">
        <v>0.0006355140186915888</v>
      </c>
      <c r="J45" s="33">
        <v>17</v>
      </c>
      <c r="K45" s="32">
        <v>0.0017322192785816182</v>
      </c>
      <c r="L45" s="33">
        <v>244</v>
      </c>
      <c r="M45" s="32">
        <v>0.006997017664601973</v>
      </c>
      <c r="N45" s="33">
        <v>0</v>
      </c>
      <c r="O45" s="34">
        <v>0</v>
      </c>
      <c r="P45" s="35">
        <v>283</v>
      </c>
      <c r="Q45" s="207">
        <v>0.0023568014124152633</v>
      </c>
    </row>
    <row r="46" spans="1:17" ht="15">
      <c r="A46" s="48" t="s">
        <v>112</v>
      </c>
      <c r="B46" s="31">
        <v>4</v>
      </c>
      <c r="C46" s="32">
        <v>0.00029601124842744024</v>
      </c>
      <c r="D46" s="33">
        <v>7</v>
      </c>
      <c r="E46" s="32">
        <v>0.0003046922608165753</v>
      </c>
      <c r="F46" s="33">
        <v>1</v>
      </c>
      <c r="G46" s="32">
        <v>9.315323707498835E-05</v>
      </c>
      <c r="H46" s="33">
        <v>4</v>
      </c>
      <c r="I46" s="32">
        <v>0.00014953271028037384</v>
      </c>
      <c r="J46" s="33">
        <v>33</v>
      </c>
      <c r="K46" s="32">
        <v>0.0033625433054819643</v>
      </c>
      <c r="L46" s="33">
        <v>223</v>
      </c>
      <c r="M46" s="32">
        <v>0.006394815324615738</v>
      </c>
      <c r="N46" s="33">
        <v>0</v>
      </c>
      <c r="O46" s="34">
        <v>0</v>
      </c>
      <c r="P46" s="35">
        <v>272</v>
      </c>
      <c r="Q46" s="207">
        <v>0.002265194290377921</v>
      </c>
    </row>
    <row r="47" spans="1:17" ht="15">
      <c r="A47" s="48" t="s">
        <v>32</v>
      </c>
      <c r="B47" s="31">
        <v>30</v>
      </c>
      <c r="C47" s="32">
        <v>0.002220084363205802</v>
      </c>
      <c r="D47" s="33">
        <v>66</v>
      </c>
      <c r="E47" s="32">
        <v>0.002872812744841995</v>
      </c>
      <c r="F47" s="33">
        <v>19</v>
      </c>
      <c r="G47" s="32">
        <v>0.0017699115044247787</v>
      </c>
      <c r="H47" s="33">
        <v>65</v>
      </c>
      <c r="I47" s="32">
        <v>0.002429906542056075</v>
      </c>
      <c r="J47" s="33">
        <v>85</v>
      </c>
      <c r="K47" s="32">
        <v>0.00866109639290809</v>
      </c>
      <c r="L47" s="33">
        <v>0</v>
      </c>
      <c r="M47" s="32">
        <v>0</v>
      </c>
      <c r="N47" s="33">
        <v>0</v>
      </c>
      <c r="O47" s="34">
        <v>0</v>
      </c>
      <c r="P47" s="35">
        <v>265</v>
      </c>
      <c r="Q47" s="207">
        <v>0.0022068988490814303</v>
      </c>
    </row>
    <row r="48" spans="1:17" ht="15">
      <c r="A48" s="48" t="s">
        <v>59</v>
      </c>
      <c r="B48" s="31">
        <v>179</v>
      </c>
      <c r="C48" s="32">
        <v>0.013246503367127951</v>
      </c>
      <c r="D48" s="33">
        <v>39</v>
      </c>
      <c r="E48" s="32">
        <v>0.0016975711674066336</v>
      </c>
      <c r="F48" s="33">
        <v>14</v>
      </c>
      <c r="G48" s="32">
        <v>0.001304145319049837</v>
      </c>
      <c r="H48" s="33">
        <v>24</v>
      </c>
      <c r="I48" s="32">
        <v>0.000897196261682243</v>
      </c>
      <c r="J48" s="33">
        <v>0</v>
      </c>
      <c r="K48" s="32">
        <v>0</v>
      </c>
      <c r="L48" s="33">
        <v>0</v>
      </c>
      <c r="M48" s="32">
        <v>0</v>
      </c>
      <c r="N48" s="33">
        <v>0</v>
      </c>
      <c r="O48" s="34">
        <v>0</v>
      </c>
      <c r="P48" s="35">
        <v>256</v>
      </c>
      <c r="Q48" s="207">
        <v>0.0021319475674145137</v>
      </c>
    </row>
    <row r="49" spans="1:17" ht="15">
      <c r="A49" s="48" t="s">
        <v>130</v>
      </c>
      <c r="B49" s="31">
        <v>4</v>
      </c>
      <c r="C49" s="32">
        <v>0.00029601124842744024</v>
      </c>
      <c r="D49" s="33">
        <v>90</v>
      </c>
      <c r="E49" s="32">
        <v>0.003917471924784539</v>
      </c>
      <c r="F49" s="33">
        <v>97</v>
      </c>
      <c r="G49" s="32">
        <v>0.00903586399627387</v>
      </c>
      <c r="H49" s="33">
        <v>55</v>
      </c>
      <c r="I49" s="32">
        <v>0.00205607476635514</v>
      </c>
      <c r="J49" s="33">
        <v>0</v>
      </c>
      <c r="K49" s="32">
        <v>0</v>
      </c>
      <c r="L49" s="33">
        <v>0</v>
      </c>
      <c r="M49" s="32">
        <v>0</v>
      </c>
      <c r="N49" s="33">
        <v>0</v>
      </c>
      <c r="O49" s="34">
        <v>0</v>
      </c>
      <c r="P49" s="35">
        <v>246</v>
      </c>
      <c r="Q49" s="207">
        <v>0.0020486683655623846</v>
      </c>
    </row>
    <row r="50" spans="1:17" ht="15">
      <c r="A50" s="48" t="s">
        <v>118</v>
      </c>
      <c r="B50" s="31">
        <v>32</v>
      </c>
      <c r="C50" s="32">
        <v>0.002368089987419522</v>
      </c>
      <c r="D50" s="33">
        <v>117</v>
      </c>
      <c r="E50" s="32">
        <v>0.005092713502219901</v>
      </c>
      <c r="F50" s="33">
        <v>39</v>
      </c>
      <c r="G50" s="32">
        <v>0.003632976245924546</v>
      </c>
      <c r="H50" s="33">
        <v>47</v>
      </c>
      <c r="I50" s="32">
        <v>0.0017570093457943926</v>
      </c>
      <c r="J50" s="33">
        <v>2</v>
      </c>
      <c r="K50" s="32">
        <v>0.0002037905033625433</v>
      </c>
      <c r="L50" s="33">
        <v>3</v>
      </c>
      <c r="M50" s="32">
        <v>8.602890571231934E-05</v>
      </c>
      <c r="N50" s="33">
        <v>0</v>
      </c>
      <c r="O50" s="34">
        <v>0</v>
      </c>
      <c r="P50" s="35">
        <v>240</v>
      </c>
      <c r="Q50" s="207">
        <v>0.0019987008444511067</v>
      </c>
    </row>
    <row r="51" spans="1:17" ht="15">
      <c r="A51" s="48" t="s">
        <v>33</v>
      </c>
      <c r="B51" s="31">
        <v>12</v>
      </c>
      <c r="C51" s="32">
        <v>0.0008880337452823208</v>
      </c>
      <c r="D51" s="33">
        <v>43</v>
      </c>
      <c r="E51" s="32">
        <v>0.001871681030730391</v>
      </c>
      <c r="F51" s="33">
        <v>25</v>
      </c>
      <c r="G51" s="32">
        <v>0.002328830926874709</v>
      </c>
      <c r="H51" s="33">
        <v>68</v>
      </c>
      <c r="I51" s="32">
        <v>0.002542056074766355</v>
      </c>
      <c r="J51" s="33">
        <v>69</v>
      </c>
      <c r="K51" s="32">
        <v>0.007030772366007744</v>
      </c>
      <c r="L51" s="33">
        <v>0</v>
      </c>
      <c r="M51" s="32">
        <v>0</v>
      </c>
      <c r="N51" s="33">
        <v>0</v>
      </c>
      <c r="O51" s="34">
        <v>0</v>
      </c>
      <c r="P51" s="35">
        <v>217</v>
      </c>
      <c r="Q51" s="207">
        <v>0.001807158680191209</v>
      </c>
    </row>
    <row r="52" spans="1:17" ht="15">
      <c r="A52" s="48" t="s">
        <v>92</v>
      </c>
      <c r="B52" s="31">
        <v>43</v>
      </c>
      <c r="C52" s="32">
        <v>0.0031821209205949827</v>
      </c>
      <c r="D52" s="33">
        <v>48</v>
      </c>
      <c r="E52" s="32">
        <v>0.0020893183598850876</v>
      </c>
      <c r="F52" s="33">
        <v>38</v>
      </c>
      <c r="G52" s="32">
        <v>0.0035398230088495575</v>
      </c>
      <c r="H52" s="33">
        <v>40</v>
      </c>
      <c r="I52" s="32">
        <v>0.0014953271028037382</v>
      </c>
      <c r="J52" s="33">
        <v>32</v>
      </c>
      <c r="K52" s="32">
        <v>0.0032606480538006927</v>
      </c>
      <c r="L52" s="33">
        <v>4</v>
      </c>
      <c r="M52" s="32">
        <v>0.00011470520761642578</v>
      </c>
      <c r="N52" s="33">
        <v>0</v>
      </c>
      <c r="O52" s="34">
        <v>0</v>
      </c>
      <c r="P52" s="35">
        <v>205</v>
      </c>
      <c r="Q52" s="207">
        <v>0.0017072236379686537</v>
      </c>
    </row>
    <row r="53" spans="1:17" ht="15">
      <c r="A53" s="48" t="s">
        <v>29</v>
      </c>
      <c r="B53" s="31">
        <v>1</v>
      </c>
      <c r="C53" s="32">
        <v>7.400281210686006E-05</v>
      </c>
      <c r="D53" s="33">
        <v>5</v>
      </c>
      <c r="E53" s="32">
        <v>0.00021763732915469663</v>
      </c>
      <c r="F53" s="33">
        <v>10</v>
      </c>
      <c r="G53" s="32">
        <v>0.0009315323707498836</v>
      </c>
      <c r="H53" s="33">
        <v>102</v>
      </c>
      <c r="I53" s="32">
        <v>0.0038130841121495327</v>
      </c>
      <c r="J53" s="33">
        <v>56</v>
      </c>
      <c r="K53" s="32">
        <v>0.005706134094151213</v>
      </c>
      <c r="L53" s="33">
        <v>18</v>
      </c>
      <c r="M53" s="32">
        <v>0.0005161734342739161</v>
      </c>
      <c r="N53" s="33">
        <v>0</v>
      </c>
      <c r="O53" s="34">
        <v>0</v>
      </c>
      <c r="P53" s="35">
        <v>192</v>
      </c>
      <c r="Q53" s="207">
        <v>0.0015989606755608854</v>
      </c>
    </row>
    <row r="54" spans="1:17" ht="15">
      <c r="A54" s="48" t="s">
        <v>127</v>
      </c>
      <c r="B54" s="31">
        <v>12</v>
      </c>
      <c r="C54" s="32">
        <v>0.0008880337452823208</v>
      </c>
      <c r="D54" s="33">
        <v>43</v>
      </c>
      <c r="E54" s="32">
        <v>0.001871681030730391</v>
      </c>
      <c r="F54" s="33">
        <v>15</v>
      </c>
      <c r="G54" s="32">
        <v>0.0013972985561248254</v>
      </c>
      <c r="H54" s="33">
        <v>78</v>
      </c>
      <c r="I54" s="32">
        <v>0.0029158878504672897</v>
      </c>
      <c r="J54" s="33">
        <v>25</v>
      </c>
      <c r="K54" s="32">
        <v>0.002547381292031791</v>
      </c>
      <c r="L54" s="33">
        <v>12</v>
      </c>
      <c r="M54" s="32">
        <v>0.00034411562284927734</v>
      </c>
      <c r="N54" s="33">
        <v>0</v>
      </c>
      <c r="O54" s="34">
        <v>0</v>
      </c>
      <c r="P54" s="35">
        <v>185</v>
      </c>
      <c r="Q54" s="207">
        <v>0.0015406652342643949</v>
      </c>
    </row>
    <row r="55" spans="1:17" ht="15">
      <c r="A55" s="48" t="s">
        <v>128</v>
      </c>
      <c r="B55" s="31">
        <v>102</v>
      </c>
      <c r="C55" s="32">
        <v>0.007548286834899726</v>
      </c>
      <c r="D55" s="33">
        <v>44</v>
      </c>
      <c r="E55" s="32">
        <v>0.0019152084965613303</v>
      </c>
      <c r="F55" s="33">
        <v>10</v>
      </c>
      <c r="G55" s="32">
        <v>0.0009315323707498836</v>
      </c>
      <c r="H55" s="33">
        <v>16</v>
      </c>
      <c r="I55" s="32">
        <v>0.0005981308411214954</v>
      </c>
      <c r="J55" s="33">
        <v>8</v>
      </c>
      <c r="K55" s="32">
        <v>0.0008151620134501732</v>
      </c>
      <c r="L55" s="33">
        <v>0</v>
      </c>
      <c r="M55" s="32">
        <v>0</v>
      </c>
      <c r="N55" s="33">
        <v>0</v>
      </c>
      <c r="O55" s="34">
        <v>0</v>
      </c>
      <c r="P55" s="35">
        <v>180</v>
      </c>
      <c r="Q55" s="207">
        <v>0.00149902563333833</v>
      </c>
    </row>
    <row r="56" spans="1:17" ht="15">
      <c r="A56" s="48" t="s">
        <v>27</v>
      </c>
      <c r="B56" s="31">
        <v>12</v>
      </c>
      <c r="C56" s="32">
        <v>0.0008880337452823208</v>
      </c>
      <c r="D56" s="33">
        <v>31</v>
      </c>
      <c r="E56" s="32">
        <v>0.001349351440759119</v>
      </c>
      <c r="F56" s="33">
        <v>4</v>
      </c>
      <c r="G56" s="32">
        <v>0.0003726129482999534</v>
      </c>
      <c r="H56" s="33">
        <v>113</v>
      </c>
      <c r="I56" s="32">
        <v>0.00422429906542056</v>
      </c>
      <c r="J56" s="33">
        <v>3</v>
      </c>
      <c r="K56" s="32">
        <v>0.00030568575504381494</v>
      </c>
      <c r="L56" s="33">
        <v>10</v>
      </c>
      <c r="M56" s="32">
        <v>0.00028676301904106445</v>
      </c>
      <c r="N56" s="33">
        <v>0</v>
      </c>
      <c r="O56" s="34">
        <v>0</v>
      </c>
      <c r="P56" s="35">
        <v>173</v>
      </c>
      <c r="Q56" s="207">
        <v>0.0014407301920418396</v>
      </c>
    </row>
    <row r="57" spans="1:17" ht="15">
      <c r="A57" s="48" t="s">
        <v>119</v>
      </c>
      <c r="B57" s="31">
        <v>16</v>
      </c>
      <c r="C57" s="32">
        <v>0.001184044993709761</v>
      </c>
      <c r="D57" s="33">
        <v>36</v>
      </c>
      <c r="E57" s="32">
        <v>0.0015669887699138157</v>
      </c>
      <c r="F57" s="33">
        <v>11</v>
      </c>
      <c r="G57" s="32">
        <v>0.0010246856078248718</v>
      </c>
      <c r="H57" s="33">
        <v>81</v>
      </c>
      <c r="I57" s="32">
        <v>0.00302803738317757</v>
      </c>
      <c r="J57" s="33">
        <v>0</v>
      </c>
      <c r="K57" s="32">
        <v>0</v>
      </c>
      <c r="L57" s="33">
        <v>0</v>
      </c>
      <c r="M57" s="32">
        <v>0</v>
      </c>
      <c r="N57" s="33">
        <v>0</v>
      </c>
      <c r="O57" s="34">
        <v>0</v>
      </c>
      <c r="P57" s="35">
        <v>144</v>
      </c>
      <c r="Q57" s="207">
        <v>0.0011992205066706642</v>
      </c>
    </row>
    <row r="58" spans="1:17" ht="15">
      <c r="A58" s="48" t="s">
        <v>109</v>
      </c>
      <c r="B58" s="31">
        <v>108</v>
      </c>
      <c r="C58" s="32">
        <v>0.007992303707540886</v>
      </c>
      <c r="D58" s="33">
        <v>17</v>
      </c>
      <c r="E58" s="32">
        <v>0.0007399669191259685</v>
      </c>
      <c r="F58" s="33">
        <v>1</v>
      </c>
      <c r="G58" s="32">
        <v>9.315323707498835E-05</v>
      </c>
      <c r="H58" s="33">
        <v>0</v>
      </c>
      <c r="I58" s="32">
        <v>0</v>
      </c>
      <c r="J58" s="33">
        <v>0</v>
      </c>
      <c r="K58" s="32">
        <v>0</v>
      </c>
      <c r="L58" s="33">
        <v>0</v>
      </c>
      <c r="M58" s="32">
        <v>0</v>
      </c>
      <c r="N58" s="33">
        <v>0</v>
      </c>
      <c r="O58" s="34">
        <v>0</v>
      </c>
      <c r="P58" s="35">
        <v>126</v>
      </c>
      <c r="Q58" s="207">
        <v>0.001049317943336831</v>
      </c>
    </row>
    <row r="59" spans="1:17" ht="15">
      <c r="A59" s="48" t="s">
        <v>100</v>
      </c>
      <c r="B59" s="31">
        <v>46</v>
      </c>
      <c r="C59" s="32">
        <v>0.0034041293569155627</v>
      </c>
      <c r="D59" s="33">
        <v>10</v>
      </c>
      <c r="E59" s="32">
        <v>0.00043527465830939325</v>
      </c>
      <c r="F59" s="33">
        <v>10</v>
      </c>
      <c r="G59" s="32">
        <v>0.0009315323707498836</v>
      </c>
      <c r="H59" s="33">
        <v>18</v>
      </c>
      <c r="I59" s="32">
        <v>0.0006728971962616822</v>
      </c>
      <c r="J59" s="33">
        <v>21</v>
      </c>
      <c r="K59" s="32">
        <v>0.0021398002853067048</v>
      </c>
      <c r="L59" s="33">
        <v>17</v>
      </c>
      <c r="M59" s="32">
        <v>0.0004874971323698096</v>
      </c>
      <c r="N59" s="33">
        <v>0</v>
      </c>
      <c r="O59" s="34">
        <v>0</v>
      </c>
      <c r="P59" s="35">
        <v>122</v>
      </c>
      <c r="Q59" s="207">
        <v>0.0010160062625959793</v>
      </c>
    </row>
    <row r="60" spans="1:17" ht="15">
      <c r="A60" s="48" t="s">
        <v>48</v>
      </c>
      <c r="B60" s="31">
        <v>33</v>
      </c>
      <c r="C60" s="32">
        <v>0.002442092799526382</v>
      </c>
      <c r="D60" s="33">
        <v>60</v>
      </c>
      <c r="E60" s="32">
        <v>0.0026116479498563593</v>
      </c>
      <c r="F60" s="33">
        <v>6</v>
      </c>
      <c r="G60" s="32">
        <v>0.0005589194224499301</v>
      </c>
      <c r="H60" s="33">
        <v>7</v>
      </c>
      <c r="I60" s="32">
        <v>0.0002616822429906542</v>
      </c>
      <c r="J60" s="33">
        <v>2</v>
      </c>
      <c r="K60" s="32">
        <v>0.0002037905033625433</v>
      </c>
      <c r="L60" s="33">
        <v>0</v>
      </c>
      <c r="M60" s="32">
        <v>0</v>
      </c>
      <c r="N60" s="33">
        <v>0</v>
      </c>
      <c r="O60" s="34">
        <v>0</v>
      </c>
      <c r="P60" s="35">
        <v>108</v>
      </c>
      <c r="Q60" s="207">
        <v>0.000899415380002998</v>
      </c>
    </row>
    <row r="61" spans="1:17" ht="15">
      <c r="A61" s="48" t="s">
        <v>37</v>
      </c>
      <c r="B61" s="31">
        <v>3</v>
      </c>
      <c r="C61" s="32">
        <v>0.0002220084363205802</v>
      </c>
      <c r="D61" s="33">
        <v>1</v>
      </c>
      <c r="E61" s="32">
        <v>4.3527465830939325E-05</v>
      </c>
      <c r="F61" s="33">
        <v>0</v>
      </c>
      <c r="G61" s="32">
        <v>0</v>
      </c>
      <c r="H61" s="33">
        <v>46</v>
      </c>
      <c r="I61" s="32">
        <v>0.001719626168224299</v>
      </c>
      <c r="J61" s="33">
        <v>0</v>
      </c>
      <c r="K61" s="32">
        <v>0</v>
      </c>
      <c r="L61" s="33">
        <v>56</v>
      </c>
      <c r="M61" s="32">
        <v>0.001605872906629961</v>
      </c>
      <c r="N61" s="33">
        <v>0</v>
      </c>
      <c r="O61" s="34">
        <v>0</v>
      </c>
      <c r="P61" s="35">
        <v>106</v>
      </c>
      <c r="Q61" s="207">
        <v>0.0008827595396325721</v>
      </c>
    </row>
    <row r="62" spans="1:17" ht="15">
      <c r="A62" s="48" t="s">
        <v>101</v>
      </c>
      <c r="B62" s="31">
        <v>61</v>
      </c>
      <c r="C62" s="32">
        <v>0.004514171538518463</v>
      </c>
      <c r="D62" s="33">
        <v>30</v>
      </c>
      <c r="E62" s="32">
        <v>0.0013058239749281796</v>
      </c>
      <c r="F62" s="33">
        <v>3</v>
      </c>
      <c r="G62" s="32">
        <v>0.00027945971122496507</v>
      </c>
      <c r="H62" s="33">
        <v>2</v>
      </c>
      <c r="I62" s="32">
        <v>7.476635514018692E-05</v>
      </c>
      <c r="J62" s="33">
        <v>10</v>
      </c>
      <c r="K62" s="32">
        <v>0.0010189525168127166</v>
      </c>
      <c r="L62" s="33">
        <v>0</v>
      </c>
      <c r="M62" s="32">
        <v>0</v>
      </c>
      <c r="N62" s="33">
        <v>0</v>
      </c>
      <c r="O62" s="34">
        <v>0</v>
      </c>
      <c r="P62" s="35">
        <v>106</v>
      </c>
      <c r="Q62" s="207">
        <v>0.0008827595396325721</v>
      </c>
    </row>
    <row r="63" spans="1:17" ht="15">
      <c r="A63" s="48" t="s">
        <v>93</v>
      </c>
      <c r="B63" s="31">
        <v>2</v>
      </c>
      <c r="C63" s="32">
        <v>0.00014800562421372012</v>
      </c>
      <c r="D63" s="33">
        <v>5</v>
      </c>
      <c r="E63" s="32">
        <v>0.00021763732915469663</v>
      </c>
      <c r="F63" s="33">
        <v>1</v>
      </c>
      <c r="G63" s="32">
        <v>9.315323707498835E-05</v>
      </c>
      <c r="H63" s="33">
        <v>13</v>
      </c>
      <c r="I63" s="32">
        <v>0.00048598130841121494</v>
      </c>
      <c r="J63" s="33">
        <v>0</v>
      </c>
      <c r="K63" s="32">
        <v>0</v>
      </c>
      <c r="L63" s="33">
        <v>78</v>
      </c>
      <c r="M63" s="32">
        <v>0.002236751548520303</v>
      </c>
      <c r="N63" s="33">
        <v>0</v>
      </c>
      <c r="O63" s="34">
        <v>0</v>
      </c>
      <c r="P63" s="35">
        <v>99</v>
      </c>
      <c r="Q63" s="207">
        <v>0.0008244640983360816</v>
      </c>
    </row>
    <row r="64" spans="1:17" ht="15">
      <c r="A64" s="48" t="s">
        <v>50</v>
      </c>
      <c r="B64" s="31">
        <v>0</v>
      </c>
      <c r="C64" s="32">
        <v>0</v>
      </c>
      <c r="D64" s="33">
        <v>1</v>
      </c>
      <c r="E64" s="32">
        <v>4.3527465830939325E-05</v>
      </c>
      <c r="F64" s="33">
        <v>3</v>
      </c>
      <c r="G64" s="32">
        <v>0.00027945971122496507</v>
      </c>
      <c r="H64" s="33">
        <v>58</v>
      </c>
      <c r="I64" s="32">
        <v>0.0021682242990654207</v>
      </c>
      <c r="J64" s="33">
        <v>34</v>
      </c>
      <c r="K64" s="32">
        <v>0.0034644385571632364</v>
      </c>
      <c r="L64" s="33">
        <v>0</v>
      </c>
      <c r="M64" s="32">
        <v>0</v>
      </c>
      <c r="N64" s="33">
        <v>0</v>
      </c>
      <c r="O64" s="34">
        <v>0</v>
      </c>
      <c r="P64" s="35">
        <v>96</v>
      </c>
      <c r="Q64" s="207">
        <v>0.0007994803377804427</v>
      </c>
    </row>
    <row r="65" spans="1:17" ht="15">
      <c r="A65" s="48" t="s">
        <v>80</v>
      </c>
      <c r="B65" s="31">
        <v>1</v>
      </c>
      <c r="C65" s="32">
        <v>7.400281210686006E-05</v>
      </c>
      <c r="D65" s="33">
        <v>14</v>
      </c>
      <c r="E65" s="32">
        <v>0.0006093845216331506</v>
      </c>
      <c r="F65" s="33">
        <v>10</v>
      </c>
      <c r="G65" s="32">
        <v>0.0009315323707498836</v>
      </c>
      <c r="H65" s="33">
        <v>47</v>
      </c>
      <c r="I65" s="32">
        <v>0.0017570093457943926</v>
      </c>
      <c r="J65" s="33">
        <v>0</v>
      </c>
      <c r="K65" s="32">
        <v>0</v>
      </c>
      <c r="L65" s="33">
        <v>22</v>
      </c>
      <c r="M65" s="32">
        <v>0.0006308786418903419</v>
      </c>
      <c r="N65" s="33">
        <v>0</v>
      </c>
      <c r="O65" s="34">
        <v>0</v>
      </c>
      <c r="P65" s="35">
        <v>94</v>
      </c>
      <c r="Q65" s="207">
        <v>0.0007828244974100168</v>
      </c>
    </row>
    <row r="66" spans="1:17" ht="15">
      <c r="A66" s="48" t="s">
        <v>107</v>
      </c>
      <c r="B66" s="31">
        <v>3</v>
      </c>
      <c r="C66" s="32">
        <v>0.0002220084363205802</v>
      </c>
      <c r="D66" s="33">
        <v>7</v>
      </c>
      <c r="E66" s="32">
        <v>0.0003046922608165753</v>
      </c>
      <c r="F66" s="33">
        <v>4</v>
      </c>
      <c r="G66" s="32">
        <v>0.0003726129482999534</v>
      </c>
      <c r="H66" s="33">
        <v>12</v>
      </c>
      <c r="I66" s="32">
        <v>0.0004485981308411215</v>
      </c>
      <c r="J66" s="33">
        <v>26</v>
      </c>
      <c r="K66" s="32">
        <v>0.002649276543713063</v>
      </c>
      <c r="L66" s="33">
        <v>35</v>
      </c>
      <c r="M66" s="32">
        <v>0.0010036705666437256</v>
      </c>
      <c r="N66" s="33">
        <v>0</v>
      </c>
      <c r="O66" s="34">
        <v>0</v>
      </c>
      <c r="P66" s="35">
        <v>87</v>
      </c>
      <c r="Q66" s="207">
        <v>0.0007245290561135262</v>
      </c>
    </row>
    <row r="67" spans="1:17" ht="15">
      <c r="A67" s="48" t="s">
        <v>86</v>
      </c>
      <c r="B67" s="31">
        <v>15</v>
      </c>
      <c r="C67" s="32">
        <v>0.001110042181602901</v>
      </c>
      <c r="D67" s="33">
        <v>35</v>
      </c>
      <c r="E67" s="32">
        <v>0.0015234613040828763</v>
      </c>
      <c r="F67" s="33">
        <v>10</v>
      </c>
      <c r="G67" s="32">
        <v>0.0009315323707498836</v>
      </c>
      <c r="H67" s="33">
        <v>17</v>
      </c>
      <c r="I67" s="32">
        <v>0.0006355140186915888</v>
      </c>
      <c r="J67" s="33">
        <v>0</v>
      </c>
      <c r="K67" s="32">
        <v>0</v>
      </c>
      <c r="L67" s="33">
        <v>0</v>
      </c>
      <c r="M67" s="32">
        <v>0</v>
      </c>
      <c r="N67" s="33">
        <v>0</v>
      </c>
      <c r="O67" s="34">
        <v>0</v>
      </c>
      <c r="P67" s="35">
        <v>77</v>
      </c>
      <c r="Q67" s="207">
        <v>0.0006412498542613967</v>
      </c>
    </row>
    <row r="68" spans="1:17" ht="15">
      <c r="A68" s="48" t="s">
        <v>52</v>
      </c>
      <c r="B68" s="31">
        <v>56</v>
      </c>
      <c r="C68" s="32">
        <v>0.004144157477984163</v>
      </c>
      <c r="D68" s="33">
        <v>14</v>
      </c>
      <c r="E68" s="32">
        <v>0.0006093845216331506</v>
      </c>
      <c r="F68" s="33">
        <v>5</v>
      </c>
      <c r="G68" s="32">
        <v>0.0004657661853749418</v>
      </c>
      <c r="H68" s="33">
        <v>0</v>
      </c>
      <c r="I68" s="32">
        <v>0</v>
      </c>
      <c r="J68" s="33">
        <v>0</v>
      </c>
      <c r="K68" s="32">
        <v>0</v>
      </c>
      <c r="L68" s="33">
        <v>0</v>
      </c>
      <c r="M68" s="32">
        <v>0</v>
      </c>
      <c r="N68" s="33">
        <v>0</v>
      </c>
      <c r="O68" s="34">
        <v>0</v>
      </c>
      <c r="P68" s="35">
        <v>75</v>
      </c>
      <c r="Q68" s="207">
        <v>0.0006245940138909709</v>
      </c>
    </row>
    <row r="69" spans="1:17" ht="15">
      <c r="A69" s="48" t="s">
        <v>40</v>
      </c>
      <c r="B69" s="31">
        <v>1</v>
      </c>
      <c r="C69" s="32">
        <v>7.400281210686006E-05</v>
      </c>
      <c r="D69" s="33">
        <v>7</v>
      </c>
      <c r="E69" s="32">
        <v>0.0003046922608165753</v>
      </c>
      <c r="F69" s="33">
        <v>13</v>
      </c>
      <c r="G69" s="32">
        <v>0.0012109920819748487</v>
      </c>
      <c r="H69" s="33">
        <v>26</v>
      </c>
      <c r="I69" s="32">
        <v>0.0009719626168224299</v>
      </c>
      <c r="J69" s="33">
        <v>3</v>
      </c>
      <c r="K69" s="32">
        <v>0.00030568575504381494</v>
      </c>
      <c r="L69" s="33">
        <v>16</v>
      </c>
      <c r="M69" s="32">
        <v>0.0004588208304657031</v>
      </c>
      <c r="N69" s="33">
        <v>0</v>
      </c>
      <c r="O69" s="34">
        <v>0</v>
      </c>
      <c r="P69" s="35">
        <v>66</v>
      </c>
      <c r="Q69" s="207">
        <v>0.0005496427322240543</v>
      </c>
    </row>
    <row r="70" spans="1:17" ht="15">
      <c r="A70" s="48" t="s">
        <v>88</v>
      </c>
      <c r="B70" s="31">
        <v>10</v>
      </c>
      <c r="C70" s="32">
        <v>0.0007400281210686006</v>
      </c>
      <c r="D70" s="33">
        <v>17</v>
      </c>
      <c r="E70" s="32">
        <v>0.0007399669191259685</v>
      </c>
      <c r="F70" s="33">
        <v>6</v>
      </c>
      <c r="G70" s="32">
        <v>0.0005589194224499301</v>
      </c>
      <c r="H70" s="33">
        <v>24</v>
      </c>
      <c r="I70" s="32">
        <v>0.000897196261682243</v>
      </c>
      <c r="J70" s="33">
        <v>7</v>
      </c>
      <c r="K70" s="32">
        <v>0.0007132667617689016</v>
      </c>
      <c r="L70" s="33">
        <v>2</v>
      </c>
      <c r="M70" s="32">
        <v>5.735260380821289E-05</v>
      </c>
      <c r="N70" s="33">
        <v>0</v>
      </c>
      <c r="O70" s="34">
        <v>0</v>
      </c>
      <c r="P70" s="35">
        <v>66</v>
      </c>
      <c r="Q70" s="207">
        <v>0.0005496427322240543</v>
      </c>
    </row>
    <row r="71" spans="1:17" ht="15">
      <c r="A71" s="260" t="s">
        <v>279</v>
      </c>
      <c r="B71" s="31">
        <v>8</v>
      </c>
      <c r="C71" s="32">
        <v>0.0005920224968548805</v>
      </c>
      <c r="D71" s="33">
        <v>18</v>
      </c>
      <c r="E71" s="32">
        <v>0.0007834943849569079</v>
      </c>
      <c r="F71" s="33">
        <v>1</v>
      </c>
      <c r="G71" s="32">
        <v>9.315323707498835E-05</v>
      </c>
      <c r="H71" s="33">
        <v>39</v>
      </c>
      <c r="I71" s="32">
        <v>0.0014579439252336449</v>
      </c>
      <c r="J71" s="33">
        <v>0</v>
      </c>
      <c r="K71" s="32">
        <v>0</v>
      </c>
      <c r="L71" s="33">
        <v>0</v>
      </c>
      <c r="M71" s="32">
        <v>0</v>
      </c>
      <c r="N71" s="33">
        <v>0</v>
      </c>
      <c r="O71" s="34">
        <v>0</v>
      </c>
      <c r="P71" s="35">
        <v>66</v>
      </c>
      <c r="Q71" s="207">
        <v>0.0005496427322240543</v>
      </c>
    </row>
    <row r="72" spans="1:17" ht="15">
      <c r="A72" s="48" t="s">
        <v>36</v>
      </c>
      <c r="B72" s="31">
        <v>4</v>
      </c>
      <c r="C72" s="32">
        <v>0.00029601124842744024</v>
      </c>
      <c r="D72" s="33">
        <v>7</v>
      </c>
      <c r="E72" s="32">
        <v>0.0003046922608165753</v>
      </c>
      <c r="F72" s="33">
        <v>9</v>
      </c>
      <c r="G72" s="32">
        <v>0.0008383791336748953</v>
      </c>
      <c r="H72" s="33">
        <v>16</v>
      </c>
      <c r="I72" s="32">
        <v>0.0005981308411214954</v>
      </c>
      <c r="J72" s="33">
        <v>0</v>
      </c>
      <c r="K72" s="32">
        <v>0</v>
      </c>
      <c r="L72" s="33">
        <v>21</v>
      </c>
      <c r="M72" s="32">
        <v>0.0006022023399862354</v>
      </c>
      <c r="N72" s="33">
        <v>0</v>
      </c>
      <c r="O72" s="34">
        <v>0</v>
      </c>
      <c r="P72" s="35">
        <v>57</v>
      </c>
      <c r="Q72" s="207">
        <v>0.00047469145055713784</v>
      </c>
    </row>
    <row r="73" spans="1:17" ht="15">
      <c r="A73" s="48" t="s">
        <v>94</v>
      </c>
      <c r="B73" s="31">
        <v>22</v>
      </c>
      <c r="C73" s="32">
        <v>0.0016280618663509214</v>
      </c>
      <c r="D73" s="33">
        <v>11</v>
      </c>
      <c r="E73" s="32">
        <v>0.0004788021241403326</v>
      </c>
      <c r="F73" s="33">
        <v>3</v>
      </c>
      <c r="G73" s="32">
        <v>0.00027945971122496507</v>
      </c>
      <c r="H73" s="33">
        <v>14</v>
      </c>
      <c r="I73" s="32">
        <v>0.0005233644859813084</v>
      </c>
      <c r="J73" s="33">
        <v>0</v>
      </c>
      <c r="K73" s="32">
        <v>0</v>
      </c>
      <c r="L73" s="33">
        <v>0</v>
      </c>
      <c r="M73" s="32">
        <v>0</v>
      </c>
      <c r="N73" s="33">
        <v>0</v>
      </c>
      <c r="O73" s="34">
        <v>0</v>
      </c>
      <c r="P73" s="35">
        <v>50</v>
      </c>
      <c r="Q73" s="207">
        <v>0.00041639600926064724</v>
      </c>
    </row>
    <row r="74" spans="1:17" ht="15">
      <c r="A74" s="48" t="s">
        <v>75</v>
      </c>
      <c r="B74" s="31">
        <v>3</v>
      </c>
      <c r="C74" s="32">
        <v>0.0002220084363205802</v>
      </c>
      <c r="D74" s="33">
        <v>7</v>
      </c>
      <c r="E74" s="32">
        <v>0.0003046922608165753</v>
      </c>
      <c r="F74" s="33">
        <v>7</v>
      </c>
      <c r="G74" s="32">
        <v>0.0006520726595249185</v>
      </c>
      <c r="H74" s="33">
        <v>16</v>
      </c>
      <c r="I74" s="32">
        <v>0.0005981308411214954</v>
      </c>
      <c r="J74" s="33">
        <v>3</v>
      </c>
      <c r="K74" s="32">
        <v>0.00030568575504381494</v>
      </c>
      <c r="L74" s="33">
        <v>10</v>
      </c>
      <c r="M74" s="32">
        <v>0.00028676301904106445</v>
      </c>
      <c r="N74" s="33">
        <v>0</v>
      </c>
      <c r="O74" s="34">
        <v>0</v>
      </c>
      <c r="P74" s="35">
        <v>46</v>
      </c>
      <c r="Q74" s="207">
        <v>0.00038308432851979547</v>
      </c>
    </row>
    <row r="75" spans="1:17" ht="15">
      <c r="A75" s="48" t="s">
        <v>106</v>
      </c>
      <c r="B75" s="31">
        <v>17</v>
      </c>
      <c r="C75" s="32">
        <v>0.001258047805816621</v>
      </c>
      <c r="D75" s="33">
        <v>14</v>
      </c>
      <c r="E75" s="32">
        <v>0.0006093845216331506</v>
      </c>
      <c r="F75" s="33">
        <v>0</v>
      </c>
      <c r="G75" s="32">
        <v>0</v>
      </c>
      <c r="H75" s="33">
        <v>0</v>
      </c>
      <c r="I75" s="32">
        <v>0</v>
      </c>
      <c r="J75" s="33">
        <v>13</v>
      </c>
      <c r="K75" s="32">
        <v>0.0013246382718565316</v>
      </c>
      <c r="L75" s="33">
        <v>0</v>
      </c>
      <c r="M75" s="32">
        <v>0</v>
      </c>
      <c r="N75" s="33">
        <v>0</v>
      </c>
      <c r="O75" s="34">
        <v>0</v>
      </c>
      <c r="P75" s="35">
        <v>44</v>
      </c>
      <c r="Q75" s="207">
        <v>0.0003664284881493696</v>
      </c>
    </row>
    <row r="76" spans="1:17" ht="15">
      <c r="A76" s="48" t="s">
        <v>58</v>
      </c>
      <c r="B76" s="31">
        <v>14</v>
      </c>
      <c r="C76" s="32">
        <v>0.0010360393694960409</v>
      </c>
      <c r="D76" s="33">
        <v>13</v>
      </c>
      <c r="E76" s="32">
        <v>0.0005658570558022112</v>
      </c>
      <c r="F76" s="33">
        <v>0</v>
      </c>
      <c r="G76" s="32">
        <v>0</v>
      </c>
      <c r="H76" s="33">
        <v>11</v>
      </c>
      <c r="I76" s="32">
        <v>0.00041121495327102806</v>
      </c>
      <c r="J76" s="33">
        <v>0</v>
      </c>
      <c r="K76" s="32">
        <v>0</v>
      </c>
      <c r="L76" s="33">
        <v>0</v>
      </c>
      <c r="M76" s="32">
        <v>0</v>
      </c>
      <c r="N76" s="33">
        <v>0</v>
      </c>
      <c r="O76" s="34">
        <v>0</v>
      </c>
      <c r="P76" s="35">
        <v>38</v>
      </c>
      <c r="Q76" s="207">
        <v>0.0003164609670380919</v>
      </c>
    </row>
    <row r="77" spans="1:17" ht="15">
      <c r="A77" s="48" t="s">
        <v>91</v>
      </c>
      <c r="B77" s="31">
        <v>10</v>
      </c>
      <c r="C77" s="32">
        <v>0.0007400281210686006</v>
      </c>
      <c r="D77" s="33">
        <v>19</v>
      </c>
      <c r="E77" s="32">
        <v>0.0008270218507878471</v>
      </c>
      <c r="F77" s="33">
        <v>7</v>
      </c>
      <c r="G77" s="32">
        <v>0.0006520726595249185</v>
      </c>
      <c r="H77" s="33">
        <v>0</v>
      </c>
      <c r="I77" s="32">
        <v>0</v>
      </c>
      <c r="J77" s="33">
        <v>0</v>
      </c>
      <c r="K77" s="32">
        <v>0</v>
      </c>
      <c r="L77" s="33">
        <v>0</v>
      </c>
      <c r="M77" s="32">
        <v>0</v>
      </c>
      <c r="N77" s="33">
        <v>0</v>
      </c>
      <c r="O77" s="34">
        <v>0</v>
      </c>
      <c r="P77" s="35">
        <v>36</v>
      </c>
      <c r="Q77" s="207">
        <v>0.00029980512666766604</v>
      </c>
    </row>
    <row r="78" spans="1:17" ht="15">
      <c r="A78" s="48" t="s">
        <v>73</v>
      </c>
      <c r="B78" s="31">
        <v>0</v>
      </c>
      <c r="C78" s="32">
        <v>0</v>
      </c>
      <c r="D78" s="33">
        <v>1</v>
      </c>
      <c r="E78" s="32">
        <v>4.3527465830939325E-05</v>
      </c>
      <c r="F78" s="33">
        <v>1</v>
      </c>
      <c r="G78" s="32">
        <v>9.315323707498835E-05</v>
      </c>
      <c r="H78" s="33">
        <v>7</v>
      </c>
      <c r="I78" s="32">
        <v>0.0002616822429906542</v>
      </c>
      <c r="J78" s="33">
        <v>9</v>
      </c>
      <c r="K78" s="32">
        <v>0.0009170572651314449</v>
      </c>
      <c r="L78" s="33">
        <v>17</v>
      </c>
      <c r="M78" s="32">
        <v>0.0004874971323698096</v>
      </c>
      <c r="N78" s="33">
        <v>0</v>
      </c>
      <c r="O78" s="34">
        <v>0</v>
      </c>
      <c r="P78" s="35">
        <v>35</v>
      </c>
      <c r="Q78" s="207">
        <v>0.0002914772064824531</v>
      </c>
    </row>
    <row r="79" spans="1:17" ht="15">
      <c r="A79" s="48" t="s">
        <v>74</v>
      </c>
      <c r="B79" s="31">
        <v>0</v>
      </c>
      <c r="C79" s="32">
        <v>0</v>
      </c>
      <c r="D79" s="33">
        <v>0</v>
      </c>
      <c r="E79" s="32">
        <v>0</v>
      </c>
      <c r="F79" s="33">
        <v>7</v>
      </c>
      <c r="G79" s="32">
        <v>0.0006520726595249185</v>
      </c>
      <c r="H79" s="33">
        <v>12</v>
      </c>
      <c r="I79" s="32">
        <v>0.0004485981308411215</v>
      </c>
      <c r="J79" s="33">
        <v>2</v>
      </c>
      <c r="K79" s="32">
        <v>0.0002037905033625433</v>
      </c>
      <c r="L79" s="33">
        <v>12</v>
      </c>
      <c r="M79" s="32">
        <v>0.00034411562284927734</v>
      </c>
      <c r="N79" s="33">
        <v>0</v>
      </c>
      <c r="O79" s="34">
        <v>0</v>
      </c>
      <c r="P79" s="35">
        <v>33</v>
      </c>
      <c r="Q79" s="207">
        <v>0.00027482136611202716</v>
      </c>
    </row>
    <row r="80" spans="1:17" ht="15">
      <c r="A80" s="48" t="s">
        <v>55</v>
      </c>
      <c r="B80" s="31">
        <v>4</v>
      </c>
      <c r="C80" s="32">
        <v>0.00029601124842744024</v>
      </c>
      <c r="D80" s="33">
        <v>13</v>
      </c>
      <c r="E80" s="32">
        <v>0.0005658570558022112</v>
      </c>
      <c r="F80" s="33">
        <v>3</v>
      </c>
      <c r="G80" s="32">
        <v>0.00027945971122496507</v>
      </c>
      <c r="H80" s="33">
        <v>12</v>
      </c>
      <c r="I80" s="32">
        <v>0.0004485981308411215</v>
      </c>
      <c r="J80" s="33">
        <v>0</v>
      </c>
      <c r="K80" s="32">
        <v>0</v>
      </c>
      <c r="L80" s="33">
        <v>0</v>
      </c>
      <c r="M80" s="32">
        <v>0</v>
      </c>
      <c r="N80" s="33">
        <v>0</v>
      </c>
      <c r="O80" s="34">
        <v>0</v>
      </c>
      <c r="P80" s="35">
        <v>32</v>
      </c>
      <c r="Q80" s="207">
        <v>0.0002664934459268142</v>
      </c>
    </row>
    <row r="81" spans="1:17" ht="15">
      <c r="A81" s="48" t="s">
        <v>76</v>
      </c>
      <c r="B81" s="31">
        <v>3</v>
      </c>
      <c r="C81" s="32">
        <v>0.0002220084363205802</v>
      </c>
      <c r="D81" s="33">
        <v>17</v>
      </c>
      <c r="E81" s="32">
        <v>0.0007399669191259685</v>
      </c>
      <c r="F81" s="33">
        <v>3</v>
      </c>
      <c r="G81" s="32">
        <v>0.00027945971122496507</v>
      </c>
      <c r="H81" s="33">
        <v>7</v>
      </c>
      <c r="I81" s="32">
        <v>0.0002616822429906542</v>
      </c>
      <c r="J81" s="33">
        <v>1</v>
      </c>
      <c r="K81" s="32">
        <v>0.00010189525168127165</v>
      </c>
      <c r="L81" s="33">
        <v>0</v>
      </c>
      <c r="M81" s="32">
        <v>0</v>
      </c>
      <c r="N81" s="33">
        <v>0</v>
      </c>
      <c r="O81" s="34">
        <v>0</v>
      </c>
      <c r="P81" s="35">
        <v>31</v>
      </c>
      <c r="Q81" s="207">
        <v>0.0002581655257416013</v>
      </c>
    </row>
    <row r="82" spans="1:17" ht="15">
      <c r="A82" s="260" t="s">
        <v>280</v>
      </c>
      <c r="B82" s="31">
        <v>18</v>
      </c>
      <c r="C82" s="32">
        <v>0.001332050617923481</v>
      </c>
      <c r="D82" s="33">
        <v>9</v>
      </c>
      <c r="E82" s="32">
        <v>0.0003917471924784539</v>
      </c>
      <c r="F82" s="33">
        <v>1</v>
      </c>
      <c r="G82" s="32">
        <v>9.315323707498835E-05</v>
      </c>
      <c r="H82" s="33">
        <v>0</v>
      </c>
      <c r="I82" s="32">
        <v>0</v>
      </c>
      <c r="J82" s="33">
        <v>0</v>
      </c>
      <c r="K82" s="32">
        <v>0</v>
      </c>
      <c r="L82" s="33">
        <v>0</v>
      </c>
      <c r="M82" s="32">
        <v>0</v>
      </c>
      <c r="N82" s="33">
        <v>0</v>
      </c>
      <c r="O82" s="34">
        <v>0</v>
      </c>
      <c r="P82" s="35">
        <v>28</v>
      </c>
      <c r="Q82" s="207">
        <v>0.00023318176518596245</v>
      </c>
    </row>
    <row r="83" spans="1:17" ht="15">
      <c r="A83" s="48" t="s">
        <v>77</v>
      </c>
      <c r="B83" s="31">
        <v>9</v>
      </c>
      <c r="C83" s="32">
        <v>0.0006660253089617405</v>
      </c>
      <c r="D83" s="33">
        <v>15</v>
      </c>
      <c r="E83" s="32">
        <v>0.0006529119874640898</v>
      </c>
      <c r="F83" s="33">
        <v>0</v>
      </c>
      <c r="G83" s="32">
        <v>0</v>
      </c>
      <c r="H83" s="33">
        <v>1</v>
      </c>
      <c r="I83" s="32">
        <v>3.738317757009346E-05</v>
      </c>
      <c r="J83" s="33">
        <v>0</v>
      </c>
      <c r="K83" s="32">
        <v>0</v>
      </c>
      <c r="L83" s="33">
        <v>0</v>
      </c>
      <c r="M83" s="32">
        <v>0</v>
      </c>
      <c r="N83" s="33">
        <v>0</v>
      </c>
      <c r="O83" s="34">
        <v>0</v>
      </c>
      <c r="P83" s="35">
        <v>25</v>
      </c>
      <c r="Q83" s="207">
        <v>0.00020819800463032362</v>
      </c>
    </row>
    <row r="84" spans="1:17" ht="15">
      <c r="A84" s="48" t="s">
        <v>53</v>
      </c>
      <c r="B84" s="31">
        <v>0</v>
      </c>
      <c r="C84" s="32">
        <v>0</v>
      </c>
      <c r="D84" s="33">
        <v>5</v>
      </c>
      <c r="E84" s="32">
        <v>0.00021763732915469663</v>
      </c>
      <c r="F84" s="33">
        <v>5</v>
      </c>
      <c r="G84" s="32">
        <v>0.0004657661853749418</v>
      </c>
      <c r="H84" s="33">
        <v>6</v>
      </c>
      <c r="I84" s="32">
        <v>0.00022429906542056075</v>
      </c>
      <c r="J84" s="33">
        <v>7</v>
      </c>
      <c r="K84" s="32">
        <v>0.0007132667617689016</v>
      </c>
      <c r="L84" s="33">
        <v>0</v>
      </c>
      <c r="M84" s="32">
        <v>0</v>
      </c>
      <c r="N84" s="33">
        <v>0</v>
      </c>
      <c r="O84" s="34">
        <v>0</v>
      </c>
      <c r="P84" s="35">
        <v>23</v>
      </c>
      <c r="Q84" s="207">
        <v>0.00019154216425989773</v>
      </c>
    </row>
    <row r="85" spans="1:17" ht="15">
      <c r="A85" s="48" t="s">
        <v>49</v>
      </c>
      <c r="B85" s="31">
        <v>4</v>
      </c>
      <c r="C85" s="32">
        <v>0.00029601124842744024</v>
      </c>
      <c r="D85" s="33">
        <v>6</v>
      </c>
      <c r="E85" s="32">
        <v>0.00026116479498563595</v>
      </c>
      <c r="F85" s="33">
        <v>0</v>
      </c>
      <c r="G85" s="32">
        <v>0</v>
      </c>
      <c r="H85" s="33">
        <v>10</v>
      </c>
      <c r="I85" s="32">
        <v>0.00037383177570093456</v>
      </c>
      <c r="J85" s="33">
        <v>0</v>
      </c>
      <c r="K85" s="32">
        <v>0</v>
      </c>
      <c r="L85" s="33">
        <v>0</v>
      </c>
      <c r="M85" s="32">
        <v>0</v>
      </c>
      <c r="N85" s="33">
        <v>0</v>
      </c>
      <c r="O85" s="34">
        <v>0</v>
      </c>
      <c r="P85" s="35">
        <v>20</v>
      </c>
      <c r="Q85" s="207">
        <v>0.0001665584037042589</v>
      </c>
    </row>
    <row r="86" spans="1:17" ht="15">
      <c r="A86" s="48" t="s">
        <v>83</v>
      </c>
      <c r="B86" s="31">
        <v>1</v>
      </c>
      <c r="C86" s="32">
        <v>7.400281210686006E-05</v>
      </c>
      <c r="D86" s="33">
        <v>4</v>
      </c>
      <c r="E86" s="32">
        <v>0.0001741098633237573</v>
      </c>
      <c r="F86" s="33">
        <v>1</v>
      </c>
      <c r="G86" s="32">
        <v>9.315323707498835E-05</v>
      </c>
      <c r="H86" s="33">
        <v>14</v>
      </c>
      <c r="I86" s="32">
        <v>0.0005233644859813084</v>
      </c>
      <c r="J86" s="33">
        <v>0</v>
      </c>
      <c r="K86" s="32">
        <v>0</v>
      </c>
      <c r="L86" s="33">
        <v>0</v>
      </c>
      <c r="M86" s="32">
        <v>0</v>
      </c>
      <c r="N86" s="33">
        <v>0</v>
      </c>
      <c r="O86" s="34">
        <v>0</v>
      </c>
      <c r="P86" s="35">
        <v>20</v>
      </c>
      <c r="Q86" s="207">
        <v>0.0001665584037042589</v>
      </c>
    </row>
    <row r="87" spans="1:17" ht="15">
      <c r="A87" s="48" t="s">
        <v>85</v>
      </c>
      <c r="B87" s="31">
        <v>0</v>
      </c>
      <c r="C87" s="32">
        <v>0</v>
      </c>
      <c r="D87" s="33">
        <v>0</v>
      </c>
      <c r="E87" s="32">
        <v>0</v>
      </c>
      <c r="F87" s="33">
        <v>0</v>
      </c>
      <c r="G87" s="32">
        <v>0</v>
      </c>
      <c r="H87" s="33">
        <v>5</v>
      </c>
      <c r="I87" s="32">
        <v>0.00018691588785046728</v>
      </c>
      <c r="J87" s="33">
        <v>9</v>
      </c>
      <c r="K87" s="32">
        <v>0.0009170572651314449</v>
      </c>
      <c r="L87" s="33">
        <v>6</v>
      </c>
      <c r="M87" s="32">
        <v>0.00017205781142463867</v>
      </c>
      <c r="N87" s="33">
        <v>0</v>
      </c>
      <c r="O87" s="34">
        <v>0</v>
      </c>
      <c r="P87" s="35">
        <v>20</v>
      </c>
      <c r="Q87" s="207">
        <v>0.0001665584037042589</v>
      </c>
    </row>
    <row r="88" spans="1:17" ht="15">
      <c r="A88" s="48" t="s">
        <v>61</v>
      </c>
      <c r="B88" s="31">
        <v>18</v>
      </c>
      <c r="C88" s="32">
        <v>0.001332050617923481</v>
      </c>
      <c r="D88" s="33">
        <v>1</v>
      </c>
      <c r="E88" s="32">
        <v>4.3527465830939325E-05</v>
      </c>
      <c r="F88" s="33">
        <v>0</v>
      </c>
      <c r="G88" s="32">
        <v>0</v>
      </c>
      <c r="H88" s="33">
        <v>0</v>
      </c>
      <c r="I88" s="32">
        <v>0</v>
      </c>
      <c r="J88" s="33">
        <v>0</v>
      </c>
      <c r="K88" s="32">
        <v>0</v>
      </c>
      <c r="L88" s="33">
        <v>0</v>
      </c>
      <c r="M88" s="32">
        <v>0</v>
      </c>
      <c r="N88" s="33">
        <v>0</v>
      </c>
      <c r="O88" s="34">
        <v>0</v>
      </c>
      <c r="P88" s="35">
        <v>19</v>
      </c>
      <c r="Q88" s="207">
        <v>0.00015823048351904596</v>
      </c>
    </row>
    <row r="89" spans="1:17" ht="15">
      <c r="A89" s="260" t="s">
        <v>281</v>
      </c>
      <c r="B89" s="31">
        <v>6</v>
      </c>
      <c r="C89" s="32">
        <v>0.0004440168726411604</v>
      </c>
      <c r="D89" s="33">
        <v>5</v>
      </c>
      <c r="E89" s="32">
        <v>0.00021763732915469663</v>
      </c>
      <c r="F89" s="33">
        <v>2</v>
      </c>
      <c r="G89" s="32">
        <v>0.0001863064741499767</v>
      </c>
      <c r="H89" s="33">
        <v>6</v>
      </c>
      <c r="I89" s="32">
        <v>0.00022429906542056075</v>
      </c>
      <c r="J89" s="33">
        <v>0</v>
      </c>
      <c r="K89" s="32">
        <v>0</v>
      </c>
      <c r="L89" s="33">
        <v>0</v>
      </c>
      <c r="M89" s="32">
        <v>0</v>
      </c>
      <c r="N89" s="33">
        <v>0</v>
      </c>
      <c r="O89" s="34">
        <v>0</v>
      </c>
      <c r="P89" s="35">
        <v>19</v>
      </c>
      <c r="Q89" s="207">
        <v>0.00015823048351904596</v>
      </c>
    </row>
    <row r="90" spans="1:17" ht="15">
      <c r="A90" s="48" t="s">
        <v>111</v>
      </c>
      <c r="B90" s="31">
        <v>0</v>
      </c>
      <c r="C90" s="32">
        <v>0</v>
      </c>
      <c r="D90" s="33">
        <v>1</v>
      </c>
      <c r="E90" s="32">
        <v>4.3527465830939325E-05</v>
      </c>
      <c r="F90" s="33">
        <v>0</v>
      </c>
      <c r="G90" s="32">
        <v>0</v>
      </c>
      <c r="H90" s="33">
        <v>6</v>
      </c>
      <c r="I90" s="32">
        <v>0.00022429906542056075</v>
      </c>
      <c r="J90" s="33">
        <v>0</v>
      </c>
      <c r="K90" s="32">
        <v>0</v>
      </c>
      <c r="L90" s="33">
        <v>9</v>
      </c>
      <c r="M90" s="32">
        <v>0.00025808671713695803</v>
      </c>
      <c r="N90" s="33">
        <v>0</v>
      </c>
      <c r="O90" s="34">
        <v>0</v>
      </c>
      <c r="P90" s="35">
        <v>16</v>
      </c>
      <c r="Q90" s="207">
        <v>0.0001332467229634071</v>
      </c>
    </row>
    <row r="91" spans="1:17" ht="15">
      <c r="A91" s="48" t="s">
        <v>82</v>
      </c>
      <c r="B91" s="31">
        <v>0</v>
      </c>
      <c r="C91" s="32">
        <v>0</v>
      </c>
      <c r="D91" s="33">
        <v>0</v>
      </c>
      <c r="E91" s="32">
        <v>0</v>
      </c>
      <c r="F91" s="33">
        <v>1</v>
      </c>
      <c r="G91" s="32">
        <v>9.315323707498835E-05</v>
      </c>
      <c r="H91" s="33">
        <v>9</v>
      </c>
      <c r="I91" s="32">
        <v>0.0003364485981308411</v>
      </c>
      <c r="J91" s="33">
        <v>4</v>
      </c>
      <c r="K91" s="32">
        <v>0.0004075810067250866</v>
      </c>
      <c r="L91" s="33">
        <v>0</v>
      </c>
      <c r="M91" s="32">
        <v>0</v>
      </c>
      <c r="N91" s="33">
        <v>0</v>
      </c>
      <c r="O91" s="34">
        <v>0</v>
      </c>
      <c r="P91" s="35">
        <v>14</v>
      </c>
      <c r="Q91" s="207">
        <v>0.00011659088259298122</v>
      </c>
    </row>
    <row r="92" spans="1:17" ht="15">
      <c r="A92" s="48" t="s">
        <v>288</v>
      </c>
      <c r="B92" s="31">
        <v>1</v>
      </c>
      <c r="C92" s="32">
        <v>7.400281210686006E-05</v>
      </c>
      <c r="D92" s="33">
        <v>0</v>
      </c>
      <c r="E92" s="32">
        <v>0</v>
      </c>
      <c r="F92" s="33">
        <v>0</v>
      </c>
      <c r="G92" s="32">
        <v>0</v>
      </c>
      <c r="H92" s="33">
        <v>5</v>
      </c>
      <c r="I92" s="32">
        <v>0.00018691588785046728</v>
      </c>
      <c r="J92" s="33">
        <v>7</v>
      </c>
      <c r="K92" s="32">
        <v>0.0007132667617689016</v>
      </c>
      <c r="L92" s="33">
        <v>0</v>
      </c>
      <c r="M92" s="32">
        <v>0</v>
      </c>
      <c r="N92" s="33">
        <v>0</v>
      </c>
      <c r="O92" s="34">
        <v>0</v>
      </c>
      <c r="P92" s="35">
        <v>13</v>
      </c>
      <c r="Q92" s="207">
        <v>0.00010826296240776828</v>
      </c>
    </row>
    <row r="93" spans="1:17" ht="15">
      <c r="A93" s="48" t="s">
        <v>78</v>
      </c>
      <c r="B93" s="31">
        <v>0</v>
      </c>
      <c r="C93" s="32">
        <v>0</v>
      </c>
      <c r="D93" s="33">
        <v>2</v>
      </c>
      <c r="E93" s="32">
        <v>8.705493166187865E-05</v>
      </c>
      <c r="F93" s="33">
        <v>4</v>
      </c>
      <c r="G93" s="32">
        <v>0.0003726129482999534</v>
      </c>
      <c r="H93" s="33">
        <v>1</v>
      </c>
      <c r="I93" s="32">
        <v>3.738317757009346E-05</v>
      </c>
      <c r="J93" s="33">
        <v>0</v>
      </c>
      <c r="K93" s="32">
        <v>0</v>
      </c>
      <c r="L93" s="33">
        <v>0</v>
      </c>
      <c r="M93" s="32">
        <v>0</v>
      </c>
      <c r="N93" s="33">
        <v>0</v>
      </c>
      <c r="O93" s="34">
        <v>0</v>
      </c>
      <c r="P93" s="35">
        <v>7</v>
      </c>
      <c r="Q93" s="207">
        <v>5.829544129649061E-05</v>
      </c>
    </row>
    <row r="94" spans="1:17" ht="15">
      <c r="A94" s="48" t="s">
        <v>26</v>
      </c>
      <c r="B94" s="31">
        <v>0</v>
      </c>
      <c r="C94" s="32">
        <v>0</v>
      </c>
      <c r="D94" s="33">
        <v>0</v>
      </c>
      <c r="E94" s="32">
        <v>0</v>
      </c>
      <c r="F94" s="33">
        <v>5</v>
      </c>
      <c r="G94" s="32">
        <v>0.0004657661853749418</v>
      </c>
      <c r="H94" s="33">
        <v>0</v>
      </c>
      <c r="I94" s="32">
        <v>0</v>
      </c>
      <c r="J94" s="33">
        <v>0</v>
      </c>
      <c r="K94" s="32">
        <v>0</v>
      </c>
      <c r="L94" s="33">
        <v>0</v>
      </c>
      <c r="M94" s="32">
        <v>0</v>
      </c>
      <c r="N94" s="33">
        <v>0</v>
      </c>
      <c r="O94" s="34">
        <v>0</v>
      </c>
      <c r="P94" s="35">
        <v>5</v>
      </c>
      <c r="Q94" s="207">
        <v>4.1639600926064726E-05</v>
      </c>
    </row>
    <row r="95" spans="1:17" ht="15">
      <c r="A95" s="48" t="s">
        <v>69</v>
      </c>
      <c r="B95" s="31">
        <v>0</v>
      </c>
      <c r="C95" s="32">
        <v>0</v>
      </c>
      <c r="D95" s="33">
        <v>0</v>
      </c>
      <c r="E95" s="32">
        <v>0</v>
      </c>
      <c r="F95" s="33">
        <v>0</v>
      </c>
      <c r="G95" s="32">
        <v>0</v>
      </c>
      <c r="H95" s="33">
        <v>3</v>
      </c>
      <c r="I95" s="32">
        <v>0.00011214953271028037</v>
      </c>
      <c r="J95" s="33">
        <v>0</v>
      </c>
      <c r="K95" s="32">
        <v>0</v>
      </c>
      <c r="L95" s="33">
        <v>0</v>
      </c>
      <c r="M95" s="32">
        <v>0</v>
      </c>
      <c r="N95" s="33">
        <v>0</v>
      </c>
      <c r="O95" s="34">
        <v>0</v>
      </c>
      <c r="P95" s="35">
        <v>3</v>
      </c>
      <c r="Q95" s="207">
        <v>2.4983760555638835E-05</v>
      </c>
    </row>
    <row r="96" spans="1:17" ht="15">
      <c r="A96" s="48" t="s">
        <v>110</v>
      </c>
      <c r="B96" s="31">
        <v>3</v>
      </c>
      <c r="C96" s="32">
        <v>0.0002220084363205802</v>
      </c>
      <c r="D96" s="33">
        <v>0</v>
      </c>
      <c r="E96" s="32">
        <v>0</v>
      </c>
      <c r="F96" s="33">
        <v>0</v>
      </c>
      <c r="G96" s="32">
        <v>0</v>
      </c>
      <c r="H96" s="33">
        <v>0</v>
      </c>
      <c r="I96" s="32">
        <v>0</v>
      </c>
      <c r="J96" s="33">
        <v>0</v>
      </c>
      <c r="K96" s="32">
        <v>0</v>
      </c>
      <c r="L96" s="33">
        <v>0</v>
      </c>
      <c r="M96" s="32">
        <v>0</v>
      </c>
      <c r="N96" s="33">
        <v>0</v>
      </c>
      <c r="O96" s="34">
        <v>0</v>
      </c>
      <c r="P96" s="35">
        <v>3</v>
      </c>
      <c r="Q96" s="207">
        <v>2.4983760555638835E-05</v>
      </c>
    </row>
    <row r="97" spans="1:17" ht="15">
      <c r="A97" s="48" t="s">
        <v>63</v>
      </c>
      <c r="B97" s="285">
        <v>1</v>
      </c>
      <c r="C97" s="286">
        <v>7.400281210686006E-05</v>
      </c>
      <c r="D97" s="287">
        <v>0</v>
      </c>
      <c r="E97" s="286">
        <v>0</v>
      </c>
      <c r="F97" s="287">
        <v>0</v>
      </c>
      <c r="G97" s="286">
        <v>0</v>
      </c>
      <c r="H97" s="287">
        <v>0</v>
      </c>
      <c r="I97" s="286">
        <v>0</v>
      </c>
      <c r="J97" s="287">
        <v>0</v>
      </c>
      <c r="K97" s="286">
        <v>0</v>
      </c>
      <c r="L97" s="287">
        <v>0</v>
      </c>
      <c r="M97" s="286">
        <v>0</v>
      </c>
      <c r="N97" s="287">
        <v>0</v>
      </c>
      <c r="O97" s="288">
        <v>0</v>
      </c>
      <c r="P97" s="289">
        <v>1</v>
      </c>
      <c r="Q97" s="36">
        <v>8.327920185212944E-06</v>
      </c>
    </row>
    <row r="98" spans="1:17" ht="15">
      <c r="A98" s="48" t="s">
        <v>89</v>
      </c>
      <c r="B98" s="31">
        <v>0</v>
      </c>
      <c r="C98" s="32">
        <v>0</v>
      </c>
      <c r="D98" s="33">
        <v>0</v>
      </c>
      <c r="E98" s="32">
        <v>0</v>
      </c>
      <c r="F98" s="33">
        <v>0</v>
      </c>
      <c r="G98" s="32">
        <v>0</v>
      </c>
      <c r="H98" s="33">
        <v>0</v>
      </c>
      <c r="I98" s="32">
        <v>0</v>
      </c>
      <c r="J98" s="33">
        <v>0</v>
      </c>
      <c r="K98" s="32">
        <v>0</v>
      </c>
      <c r="L98" s="33">
        <v>1</v>
      </c>
      <c r="M98" s="32">
        <v>2.8676301904106445E-05</v>
      </c>
      <c r="N98" s="33">
        <v>0</v>
      </c>
      <c r="O98" s="34">
        <v>0</v>
      </c>
      <c r="P98" s="35">
        <v>1</v>
      </c>
      <c r="Q98" s="207">
        <v>8.327920185212944E-06</v>
      </c>
    </row>
    <row r="99" spans="1:17" ht="15">
      <c r="A99" s="48" t="s">
        <v>31</v>
      </c>
      <c r="B99" s="31">
        <v>0</v>
      </c>
      <c r="C99" s="32">
        <v>0</v>
      </c>
      <c r="D99" s="33">
        <v>0</v>
      </c>
      <c r="E99" s="32">
        <v>0</v>
      </c>
      <c r="F99" s="33">
        <v>0</v>
      </c>
      <c r="G99" s="32">
        <v>0</v>
      </c>
      <c r="H99" s="33">
        <v>0</v>
      </c>
      <c r="I99" s="32">
        <v>0</v>
      </c>
      <c r="J99" s="33">
        <v>0</v>
      </c>
      <c r="K99" s="32">
        <v>0</v>
      </c>
      <c r="L99" s="33">
        <v>0</v>
      </c>
      <c r="M99" s="32">
        <v>0</v>
      </c>
      <c r="N99" s="33">
        <v>0</v>
      </c>
      <c r="O99" s="34">
        <v>0</v>
      </c>
      <c r="P99" s="35">
        <v>0</v>
      </c>
      <c r="Q99" s="207">
        <v>0</v>
      </c>
    </row>
    <row r="100" spans="1:17" ht="15">
      <c r="A100" s="48" t="s">
        <v>79</v>
      </c>
      <c r="B100" s="285">
        <v>0</v>
      </c>
      <c r="C100" s="286">
        <v>0</v>
      </c>
      <c r="D100" s="287">
        <v>0</v>
      </c>
      <c r="E100" s="286">
        <v>0</v>
      </c>
      <c r="F100" s="287">
        <v>0</v>
      </c>
      <c r="G100" s="286">
        <v>0</v>
      </c>
      <c r="H100" s="287">
        <v>0</v>
      </c>
      <c r="I100" s="286">
        <v>0</v>
      </c>
      <c r="J100" s="287">
        <v>0</v>
      </c>
      <c r="K100" s="286">
        <v>0</v>
      </c>
      <c r="L100" s="287">
        <v>0</v>
      </c>
      <c r="M100" s="286">
        <v>0</v>
      </c>
      <c r="N100" s="287">
        <v>0</v>
      </c>
      <c r="O100" s="288">
        <v>0</v>
      </c>
      <c r="P100" s="289">
        <v>0</v>
      </c>
      <c r="Q100" s="36">
        <v>0</v>
      </c>
    </row>
    <row r="101" spans="1:17" ht="15">
      <c r="A101" s="48" t="s">
        <v>95</v>
      </c>
      <c r="B101" s="31">
        <v>0</v>
      </c>
      <c r="C101" s="32">
        <v>0</v>
      </c>
      <c r="D101" s="33">
        <v>0</v>
      </c>
      <c r="E101" s="32">
        <v>0</v>
      </c>
      <c r="F101" s="33">
        <v>0</v>
      </c>
      <c r="G101" s="32">
        <v>0</v>
      </c>
      <c r="H101" s="33">
        <v>0</v>
      </c>
      <c r="I101" s="32">
        <v>0</v>
      </c>
      <c r="J101" s="33">
        <v>0</v>
      </c>
      <c r="K101" s="32">
        <v>0</v>
      </c>
      <c r="L101" s="33">
        <v>0</v>
      </c>
      <c r="M101" s="32">
        <v>0</v>
      </c>
      <c r="N101" s="33">
        <v>0</v>
      </c>
      <c r="O101" s="34">
        <v>0</v>
      </c>
      <c r="P101" s="35">
        <v>0</v>
      </c>
      <c r="Q101" s="207">
        <v>0</v>
      </c>
    </row>
    <row r="102" spans="1:17" ht="15">
      <c r="A102" s="48" t="s">
        <v>96</v>
      </c>
      <c r="B102" s="31">
        <v>0</v>
      </c>
      <c r="C102" s="32">
        <v>0</v>
      </c>
      <c r="D102" s="33">
        <v>0</v>
      </c>
      <c r="E102" s="32">
        <v>0</v>
      </c>
      <c r="F102" s="33">
        <v>0</v>
      </c>
      <c r="G102" s="32">
        <v>0</v>
      </c>
      <c r="H102" s="33">
        <v>0</v>
      </c>
      <c r="I102" s="32">
        <v>0</v>
      </c>
      <c r="J102" s="33">
        <v>0</v>
      </c>
      <c r="K102" s="32">
        <v>0</v>
      </c>
      <c r="L102" s="33">
        <v>0</v>
      </c>
      <c r="M102" s="32">
        <v>0</v>
      </c>
      <c r="N102" s="33">
        <v>0</v>
      </c>
      <c r="O102" s="34">
        <v>0</v>
      </c>
      <c r="P102" s="35">
        <v>0</v>
      </c>
      <c r="Q102" s="20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12"/>
  <sheetViews>
    <sheetView zoomScale="80" zoomScaleNormal="80" zoomScalePageLayoutView="0" workbookViewId="0" topLeftCell="A86">
      <selection activeCell="A2" sqref="A2:A4"/>
    </sheetView>
  </sheetViews>
  <sheetFormatPr defaultColWidth="11.421875" defaultRowHeight="15"/>
  <cols>
    <col min="1" max="1" width="15.7109375" style="181" customWidth="1"/>
    <col min="2" max="10" width="12.7109375" style="181" customWidth="1"/>
    <col min="11" max="11" width="12.57421875" style="181" customWidth="1"/>
    <col min="12" max="16384" width="11.421875" style="181" customWidth="1"/>
  </cols>
  <sheetData>
    <row r="1" spans="1:11" ht="24.75" customHeight="1" thickBot="1" thickTop="1">
      <c r="A1" s="335" t="s">
        <v>294</v>
      </c>
      <c r="B1" s="336"/>
      <c r="C1" s="336"/>
      <c r="D1" s="336"/>
      <c r="E1" s="336"/>
      <c r="F1" s="336"/>
      <c r="G1" s="336"/>
      <c r="H1" s="336"/>
      <c r="I1" s="336"/>
      <c r="J1" s="336"/>
      <c r="K1" s="337"/>
    </row>
    <row r="2" spans="1:11" ht="24.75" customHeight="1" thickTop="1">
      <c r="A2" s="325" t="s">
        <v>21</v>
      </c>
      <c r="B2" s="338" t="s">
        <v>122</v>
      </c>
      <c r="C2" s="339"/>
      <c r="D2" s="339"/>
      <c r="E2" s="339"/>
      <c r="F2" s="339"/>
      <c r="G2" s="339"/>
      <c r="H2" s="339"/>
      <c r="I2" s="340"/>
      <c r="J2" s="341" t="s">
        <v>121</v>
      </c>
      <c r="K2" s="342"/>
    </row>
    <row r="3" spans="1:11" ht="24.75" customHeight="1">
      <c r="A3" s="326"/>
      <c r="B3" s="345" t="s">
        <v>123</v>
      </c>
      <c r="C3" s="346"/>
      <c r="D3" s="346" t="s">
        <v>124</v>
      </c>
      <c r="E3" s="346"/>
      <c r="F3" s="346" t="s">
        <v>125</v>
      </c>
      <c r="G3" s="346"/>
      <c r="H3" s="346" t="s">
        <v>126</v>
      </c>
      <c r="I3" s="347"/>
      <c r="J3" s="343"/>
      <c r="K3" s="344"/>
    </row>
    <row r="4" spans="1:11" ht="24.75" customHeight="1" thickBot="1">
      <c r="A4" s="327"/>
      <c r="B4" s="6" t="s">
        <v>23</v>
      </c>
      <c r="C4" s="7" t="s">
        <v>24</v>
      </c>
      <c r="D4" s="8" t="s">
        <v>23</v>
      </c>
      <c r="E4" s="7" t="s">
        <v>24</v>
      </c>
      <c r="F4" s="8" t="s">
        <v>23</v>
      </c>
      <c r="G4" s="7" t="s">
        <v>24</v>
      </c>
      <c r="H4" s="8" t="s">
        <v>23</v>
      </c>
      <c r="I4" s="9" t="s">
        <v>24</v>
      </c>
      <c r="J4" s="6" t="s">
        <v>23</v>
      </c>
      <c r="K4" s="10" t="s">
        <v>24</v>
      </c>
    </row>
    <row r="5" spans="1:11" ht="15">
      <c r="A5" s="258" t="s">
        <v>25</v>
      </c>
      <c r="B5" s="25">
        <v>286</v>
      </c>
      <c r="C5" s="265">
        <v>0.005522301602625989</v>
      </c>
      <c r="D5" s="27">
        <v>419</v>
      </c>
      <c r="E5" s="265">
        <v>0.007416060461247102</v>
      </c>
      <c r="F5" s="27">
        <v>103</v>
      </c>
      <c r="G5" s="265">
        <v>0.008779406750767133</v>
      </c>
      <c r="H5" s="27">
        <v>1</v>
      </c>
      <c r="I5" s="266">
        <v>0.017543859649122806</v>
      </c>
      <c r="J5" s="233">
        <v>809</v>
      </c>
      <c r="K5" s="265">
        <v>0.006737287429837272</v>
      </c>
    </row>
    <row r="6" spans="1:11" ht="15">
      <c r="A6" s="256" t="s">
        <v>26</v>
      </c>
      <c r="B6" s="31">
        <v>0</v>
      </c>
      <c r="C6" s="32">
        <v>0</v>
      </c>
      <c r="D6" s="33">
        <v>4</v>
      </c>
      <c r="E6" s="32">
        <v>7.079771323386255E-05</v>
      </c>
      <c r="F6" s="33">
        <v>1</v>
      </c>
      <c r="G6" s="32">
        <v>8.523695874531196E-05</v>
      </c>
      <c r="H6" s="33">
        <v>0</v>
      </c>
      <c r="I6" s="238">
        <v>0</v>
      </c>
      <c r="J6" s="235">
        <v>5</v>
      </c>
      <c r="K6" s="34">
        <v>4.1639600926064726E-05</v>
      </c>
    </row>
    <row r="7" spans="1:11" ht="15">
      <c r="A7" s="256" t="s">
        <v>27</v>
      </c>
      <c r="B7" s="31">
        <v>63</v>
      </c>
      <c r="C7" s="32">
        <v>0.001216451052326704</v>
      </c>
      <c r="D7" s="33">
        <v>86</v>
      </c>
      <c r="E7" s="32">
        <v>0.0015221508345280447</v>
      </c>
      <c r="F7" s="33">
        <v>24</v>
      </c>
      <c r="G7" s="32">
        <v>0.002045687009887487</v>
      </c>
      <c r="H7" s="33">
        <v>0</v>
      </c>
      <c r="I7" s="238">
        <v>0</v>
      </c>
      <c r="J7" s="235">
        <v>173</v>
      </c>
      <c r="K7" s="34">
        <v>0.0014407301920418396</v>
      </c>
    </row>
    <row r="8" spans="1:11" ht="15">
      <c r="A8" s="256" t="s">
        <v>28</v>
      </c>
      <c r="B8" s="31">
        <v>235</v>
      </c>
      <c r="C8" s="32">
        <v>0.004537555512647229</v>
      </c>
      <c r="D8" s="33">
        <v>36</v>
      </c>
      <c r="E8" s="32">
        <v>0.0006371794191047629</v>
      </c>
      <c r="F8" s="33">
        <v>28</v>
      </c>
      <c r="G8" s="32">
        <v>0.002386634844868735</v>
      </c>
      <c r="H8" s="33">
        <v>0</v>
      </c>
      <c r="I8" s="238">
        <v>0</v>
      </c>
      <c r="J8" s="235">
        <v>299</v>
      </c>
      <c r="K8" s="34">
        <v>0.0024900481353786704</v>
      </c>
    </row>
    <row r="9" spans="1:11" ht="15">
      <c r="A9" s="256" t="s">
        <v>29</v>
      </c>
      <c r="B9" s="31">
        <v>107</v>
      </c>
      <c r="C9" s="32">
        <v>0.0020660359142691638</v>
      </c>
      <c r="D9" s="33">
        <v>58</v>
      </c>
      <c r="E9" s="32">
        <v>0.001026566841891007</v>
      </c>
      <c r="F9" s="33">
        <v>27</v>
      </c>
      <c r="G9" s="32">
        <v>0.002301397886123423</v>
      </c>
      <c r="H9" s="33">
        <v>0</v>
      </c>
      <c r="I9" s="238">
        <v>0</v>
      </c>
      <c r="J9" s="235">
        <v>192</v>
      </c>
      <c r="K9" s="34">
        <v>0.0015989606755608854</v>
      </c>
    </row>
    <row r="10" spans="1:11" ht="15">
      <c r="A10" s="256" t="s">
        <v>30</v>
      </c>
      <c r="B10" s="31">
        <v>189</v>
      </c>
      <c r="C10" s="32">
        <v>0.0036493531569801118</v>
      </c>
      <c r="D10" s="33">
        <v>309</v>
      </c>
      <c r="E10" s="32">
        <v>0.005469123347315882</v>
      </c>
      <c r="F10" s="33">
        <v>79</v>
      </c>
      <c r="G10" s="32">
        <v>0.006733719740879646</v>
      </c>
      <c r="H10" s="33">
        <v>1</v>
      </c>
      <c r="I10" s="238">
        <v>0.017543859649122806</v>
      </c>
      <c r="J10" s="235">
        <v>578</v>
      </c>
      <c r="K10" s="34">
        <v>0.004813537867053082</v>
      </c>
    </row>
    <row r="11" spans="1:11" ht="15">
      <c r="A11" s="256" t="s">
        <v>31</v>
      </c>
      <c r="B11" s="31">
        <v>0</v>
      </c>
      <c r="C11" s="32">
        <v>0</v>
      </c>
      <c r="D11" s="33">
        <v>0</v>
      </c>
      <c r="E11" s="32">
        <v>0</v>
      </c>
      <c r="F11" s="33">
        <v>0</v>
      </c>
      <c r="G11" s="32">
        <v>0</v>
      </c>
      <c r="H11" s="33">
        <v>0</v>
      </c>
      <c r="I11" s="238">
        <v>0</v>
      </c>
      <c r="J11" s="235">
        <v>0</v>
      </c>
      <c r="K11" s="34">
        <v>0</v>
      </c>
    </row>
    <row r="12" spans="1:11" ht="15">
      <c r="A12" s="256" t="s">
        <v>32</v>
      </c>
      <c r="B12" s="31">
        <v>102</v>
      </c>
      <c r="C12" s="32">
        <v>0.001969492179957521</v>
      </c>
      <c r="D12" s="33">
        <v>136</v>
      </c>
      <c r="E12" s="32">
        <v>0.0024071222499513264</v>
      </c>
      <c r="F12" s="33">
        <v>27</v>
      </c>
      <c r="G12" s="32">
        <v>0.002301397886123423</v>
      </c>
      <c r="H12" s="33">
        <v>0</v>
      </c>
      <c r="I12" s="238">
        <v>0</v>
      </c>
      <c r="J12" s="235">
        <v>265</v>
      </c>
      <c r="K12" s="34">
        <v>0.0022068988490814303</v>
      </c>
    </row>
    <row r="13" spans="1:11" ht="15">
      <c r="A13" s="256" t="s">
        <v>33</v>
      </c>
      <c r="B13" s="31">
        <v>61</v>
      </c>
      <c r="C13" s="32">
        <v>0.0011778335586020467</v>
      </c>
      <c r="D13" s="33">
        <v>128</v>
      </c>
      <c r="E13" s="32">
        <v>0.0022655268234836015</v>
      </c>
      <c r="F13" s="33">
        <v>28</v>
      </c>
      <c r="G13" s="32">
        <v>0.002386634844868735</v>
      </c>
      <c r="H13" s="33">
        <v>0</v>
      </c>
      <c r="I13" s="238">
        <v>0</v>
      </c>
      <c r="J13" s="235">
        <v>217</v>
      </c>
      <c r="K13" s="34">
        <v>0.001807158680191209</v>
      </c>
    </row>
    <row r="14" spans="1:11" ht="15">
      <c r="A14" s="256" t="s">
        <v>34</v>
      </c>
      <c r="B14" s="31">
        <v>3549</v>
      </c>
      <c r="C14" s="32">
        <v>0.06852674261440432</v>
      </c>
      <c r="D14" s="33">
        <v>3983</v>
      </c>
      <c r="E14" s="32">
        <v>0.07049682295261862</v>
      </c>
      <c r="F14" s="33">
        <v>810</v>
      </c>
      <c r="G14" s="32">
        <v>0.0690419365837027</v>
      </c>
      <c r="H14" s="33">
        <v>4</v>
      </c>
      <c r="I14" s="238">
        <v>0.07017543859649122</v>
      </c>
      <c r="J14" s="235">
        <v>8346</v>
      </c>
      <c r="K14" s="34">
        <v>0.06950482186578724</v>
      </c>
    </row>
    <row r="15" spans="1:11" ht="15">
      <c r="A15" s="256" t="s">
        <v>35</v>
      </c>
      <c r="B15" s="31">
        <v>589</v>
      </c>
      <c r="C15" s="32">
        <v>0.011372851901911566</v>
      </c>
      <c r="D15" s="33">
        <v>794</v>
      </c>
      <c r="E15" s="32">
        <v>0.014053346076921715</v>
      </c>
      <c r="F15" s="33">
        <v>160</v>
      </c>
      <c r="G15" s="32">
        <v>0.013637913399249914</v>
      </c>
      <c r="H15" s="33">
        <v>1</v>
      </c>
      <c r="I15" s="238">
        <v>0.017543859649122806</v>
      </c>
      <c r="J15" s="235">
        <v>1544</v>
      </c>
      <c r="K15" s="34">
        <v>0.012858308765968787</v>
      </c>
    </row>
    <row r="16" spans="1:11" ht="15">
      <c r="A16" s="256" t="s">
        <v>36</v>
      </c>
      <c r="B16" s="31">
        <v>25</v>
      </c>
      <c r="C16" s="32">
        <v>0.00048271867155821587</v>
      </c>
      <c r="D16" s="33">
        <v>24</v>
      </c>
      <c r="E16" s="32">
        <v>0.00042478627940317526</v>
      </c>
      <c r="F16" s="33">
        <v>8</v>
      </c>
      <c r="G16" s="32">
        <v>0.0006818956699624957</v>
      </c>
      <c r="H16" s="33">
        <v>0</v>
      </c>
      <c r="I16" s="238">
        <v>0</v>
      </c>
      <c r="J16" s="235">
        <v>57</v>
      </c>
      <c r="K16" s="34">
        <v>0.00047469145055713784</v>
      </c>
    </row>
    <row r="17" spans="1:11" ht="15">
      <c r="A17" s="256" t="s">
        <v>37</v>
      </c>
      <c r="B17" s="31">
        <v>52</v>
      </c>
      <c r="C17" s="32">
        <v>0.001004054836841089</v>
      </c>
      <c r="D17" s="33">
        <v>45</v>
      </c>
      <c r="E17" s="32">
        <v>0.0007964742738809536</v>
      </c>
      <c r="F17" s="33">
        <v>9</v>
      </c>
      <c r="G17" s="32">
        <v>0.0007671326287078077</v>
      </c>
      <c r="H17" s="33">
        <v>0</v>
      </c>
      <c r="I17" s="238">
        <v>0</v>
      </c>
      <c r="J17" s="235">
        <v>106</v>
      </c>
      <c r="K17" s="34">
        <v>0.0008827595396325721</v>
      </c>
    </row>
    <row r="18" spans="1:11" ht="15">
      <c r="A18" s="256" t="s">
        <v>38</v>
      </c>
      <c r="B18" s="31">
        <v>168</v>
      </c>
      <c r="C18" s="32">
        <v>0.003243869472871211</v>
      </c>
      <c r="D18" s="33">
        <v>145</v>
      </c>
      <c r="E18" s="32">
        <v>0.002566417104727517</v>
      </c>
      <c r="F18" s="33">
        <v>28</v>
      </c>
      <c r="G18" s="32">
        <v>0.002386634844868735</v>
      </c>
      <c r="H18" s="33">
        <v>0</v>
      </c>
      <c r="I18" s="238">
        <v>0</v>
      </c>
      <c r="J18" s="235">
        <v>341</v>
      </c>
      <c r="K18" s="34">
        <v>0.002839820783157614</v>
      </c>
    </row>
    <row r="19" spans="1:11" ht="15">
      <c r="A19" s="256" t="s">
        <v>39</v>
      </c>
      <c r="B19" s="31">
        <v>828</v>
      </c>
      <c r="C19" s="32">
        <v>0.01598764240200811</v>
      </c>
      <c r="D19" s="33">
        <v>1104</v>
      </c>
      <c r="E19" s="32">
        <v>0.01954016885254606</v>
      </c>
      <c r="F19" s="33">
        <v>195</v>
      </c>
      <c r="G19" s="32">
        <v>0.016621206955335834</v>
      </c>
      <c r="H19" s="33">
        <v>1</v>
      </c>
      <c r="I19" s="238">
        <v>0.017543859649122806</v>
      </c>
      <c r="J19" s="235">
        <v>2128</v>
      </c>
      <c r="K19" s="34">
        <v>0.017721814154133146</v>
      </c>
    </row>
    <row r="20" spans="1:11" ht="15">
      <c r="A20" s="30" t="s">
        <v>40</v>
      </c>
      <c r="B20" s="31">
        <v>34</v>
      </c>
      <c r="C20" s="32">
        <v>0.0006564973933191736</v>
      </c>
      <c r="D20" s="33">
        <v>23</v>
      </c>
      <c r="E20" s="32">
        <v>0.00040708685109470965</v>
      </c>
      <c r="F20" s="33">
        <v>9</v>
      </c>
      <c r="G20" s="32">
        <v>0.0007671326287078077</v>
      </c>
      <c r="H20" s="33">
        <v>0</v>
      </c>
      <c r="I20" s="238">
        <v>0</v>
      </c>
      <c r="J20" s="235">
        <v>66</v>
      </c>
      <c r="K20" s="34">
        <v>0.0005496427322240543</v>
      </c>
    </row>
    <row r="21" spans="1:11" ht="15">
      <c r="A21" s="30" t="s">
        <v>41</v>
      </c>
      <c r="B21" s="31">
        <v>1574</v>
      </c>
      <c r="C21" s="32">
        <v>0.030391967561305272</v>
      </c>
      <c r="D21" s="33">
        <v>2318</v>
      </c>
      <c r="E21" s="32">
        <v>0.041027274819023345</v>
      </c>
      <c r="F21" s="33">
        <v>405</v>
      </c>
      <c r="G21" s="32">
        <v>0.03452096829185135</v>
      </c>
      <c r="H21" s="33">
        <v>0</v>
      </c>
      <c r="I21" s="238">
        <v>0</v>
      </c>
      <c r="J21" s="235">
        <v>4297</v>
      </c>
      <c r="K21" s="34">
        <v>0.035785073035860024</v>
      </c>
    </row>
    <row r="22" spans="1:11" ht="15">
      <c r="A22" s="30" t="s">
        <v>42</v>
      </c>
      <c r="B22" s="31">
        <v>643</v>
      </c>
      <c r="C22" s="32">
        <v>0.012415524232477312</v>
      </c>
      <c r="D22" s="33">
        <v>1085</v>
      </c>
      <c r="E22" s="32">
        <v>0.019203879714685217</v>
      </c>
      <c r="F22" s="33">
        <v>250</v>
      </c>
      <c r="G22" s="32">
        <v>0.02130923968632799</v>
      </c>
      <c r="H22" s="33">
        <v>3</v>
      </c>
      <c r="I22" s="238">
        <v>0.05263157894736842</v>
      </c>
      <c r="J22" s="235">
        <v>1981</v>
      </c>
      <c r="K22" s="34">
        <v>0.016497609886906843</v>
      </c>
    </row>
    <row r="23" spans="1:11" ht="15">
      <c r="A23" s="30" t="s">
        <v>43</v>
      </c>
      <c r="B23" s="31">
        <v>312</v>
      </c>
      <c r="C23" s="32">
        <v>0.0060243290210465344</v>
      </c>
      <c r="D23" s="33">
        <v>429</v>
      </c>
      <c r="E23" s="32">
        <v>0.007593054744331758</v>
      </c>
      <c r="F23" s="33">
        <v>105</v>
      </c>
      <c r="G23" s="32">
        <v>0.008949880668257757</v>
      </c>
      <c r="H23" s="33">
        <v>1</v>
      </c>
      <c r="I23" s="238">
        <v>0.017543859649122806</v>
      </c>
      <c r="J23" s="235">
        <v>847</v>
      </c>
      <c r="K23" s="34">
        <v>0.0070537483968753645</v>
      </c>
    </row>
    <row r="24" spans="1:11" ht="15">
      <c r="A24" s="30" t="s">
        <v>44</v>
      </c>
      <c r="B24" s="31">
        <v>613</v>
      </c>
      <c r="C24" s="32">
        <v>0.011836261826607453</v>
      </c>
      <c r="D24" s="33">
        <v>699</v>
      </c>
      <c r="E24" s="32">
        <v>0.01237190038761748</v>
      </c>
      <c r="F24" s="33">
        <v>195</v>
      </c>
      <c r="G24" s="32">
        <v>0.016621206955335834</v>
      </c>
      <c r="H24" s="33">
        <v>2</v>
      </c>
      <c r="I24" s="238">
        <v>0.03508771929824561</v>
      </c>
      <c r="J24" s="235">
        <v>1509</v>
      </c>
      <c r="K24" s="34">
        <v>0.012566831559486335</v>
      </c>
    </row>
    <row r="25" spans="1:11" ht="15">
      <c r="A25" s="30" t="s">
        <v>45</v>
      </c>
      <c r="B25" s="31">
        <v>3718</v>
      </c>
      <c r="C25" s="32">
        <v>0.07178992083413786</v>
      </c>
      <c r="D25" s="33">
        <v>6437</v>
      </c>
      <c r="E25" s="32">
        <v>0.1139312200215933</v>
      </c>
      <c r="F25" s="33">
        <v>1779</v>
      </c>
      <c r="G25" s="32">
        <v>0.15163654960790998</v>
      </c>
      <c r="H25" s="33">
        <v>8</v>
      </c>
      <c r="I25" s="238">
        <v>0.14035087719298245</v>
      </c>
      <c r="J25" s="235">
        <v>11942</v>
      </c>
      <c r="K25" s="34">
        <v>0.09945202285181298</v>
      </c>
    </row>
    <row r="26" spans="1:11" ht="15">
      <c r="A26" s="30" t="s">
        <v>46</v>
      </c>
      <c r="B26" s="31">
        <v>86</v>
      </c>
      <c r="C26" s="32">
        <v>0.0016605522301602626</v>
      </c>
      <c r="D26" s="33">
        <v>170</v>
      </c>
      <c r="E26" s="32">
        <v>0.0030089028124391584</v>
      </c>
      <c r="F26" s="33">
        <v>36</v>
      </c>
      <c r="G26" s="32">
        <v>0.003068530514831231</v>
      </c>
      <c r="H26" s="33">
        <v>1</v>
      </c>
      <c r="I26" s="238">
        <v>0.017543859649122806</v>
      </c>
      <c r="J26" s="235">
        <v>293</v>
      </c>
      <c r="K26" s="34">
        <v>0.002440080614267393</v>
      </c>
    </row>
    <row r="27" spans="1:11" ht="15">
      <c r="A27" s="30" t="s">
        <v>47</v>
      </c>
      <c r="B27" s="31">
        <v>319</v>
      </c>
      <c r="C27" s="32">
        <v>0.006159490249082834</v>
      </c>
      <c r="D27" s="33">
        <v>502</v>
      </c>
      <c r="E27" s="32">
        <v>0.00888511301084975</v>
      </c>
      <c r="F27" s="33">
        <v>110</v>
      </c>
      <c r="G27" s="32">
        <v>0.009376065461984317</v>
      </c>
      <c r="H27" s="33">
        <v>0</v>
      </c>
      <c r="I27" s="238">
        <v>0</v>
      </c>
      <c r="J27" s="235">
        <v>931</v>
      </c>
      <c r="K27" s="34">
        <v>0.007753293692433252</v>
      </c>
    </row>
    <row r="28" spans="1:11" ht="15">
      <c r="A28" s="30" t="s">
        <v>48</v>
      </c>
      <c r="B28" s="31">
        <v>33</v>
      </c>
      <c r="C28" s="32">
        <v>0.000637188646456845</v>
      </c>
      <c r="D28" s="33">
        <v>59</v>
      </c>
      <c r="E28" s="32">
        <v>0.0010442662701994725</v>
      </c>
      <c r="F28" s="33">
        <v>16</v>
      </c>
      <c r="G28" s="32">
        <v>0.0013637913399249914</v>
      </c>
      <c r="H28" s="33">
        <v>0</v>
      </c>
      <c r="I28" s="238">
        <v>0</v>
      </c>
      <c r="J28" s="235">
        <v>108</v>
      </c>
      <c r="K28" s="34">
        <v>0.000899415380002998</v>
      </c>
    </row>
    <row r="29" spans="1:11" ht="15">
      <c r="A29" s="30" t="s">
        <v>49</v>
      </c>
      <c r="B29" s="31">
        <v>6</v>
      </c>
      <c r="C29" s="32">
        <v>0.0001158524811739718</v>
      </c>
      <c r="D29" s="33">
        <v>13</v>
      </c>
      <c r="E29" s="32">
        <v>0.00023009256801005326</v>
      </c>
      <c r="F29" s="33">
        <v>1</v>
      </c>
      <c r="G29" s="32">
        <v>8.523695874531196E-05</v>
      </c>
      <c r="H29" s="33">
        <v>0</v>
      </c>
      <c r="I29" s="238">
        <v>0</v>
      </c>
      <c r="J29" s="235">
        <v>20</v>
      </c>
      <c r="K29" s="34">
        <v>0.0001665584037042589</v>
      </c>
    </row>
    <row r="30" spans="1:11" ht="15">
      <c r="A30" s="30" t="s">
        <v>50</v>
      </c>
      <c r="B30" s="31">
        <v>52</v>
      </c>
      <c r="C30" s="32">
        <v>0.001004054836841089</v>
      </c>
      <c r="D30" s="33">
        <v>40</v>
      </c>
      <c r="E30" s="32">
        <v>0.0007079771323386255</v>
      </c>
      <c r="F30" s="33">
        <v>4</v>
      </c>
      <c r="G30" s="32">
        <v>0.00034094783498124785</v>
      </c>
      <c r="H30" s="33">
        <v>0</v>
      </c>
      <c r="I30" s="238">
        <v>0</v>
      </c>
      <c r="J30" s="235">
        <v>96</v>
      </c>
      <c r="K30" s="34">
        <v>0.0007994803377804427</v>
      </c>
    </row>
    <row r="31" spans="1:11" ht="15">
      <c r="A31" s="30" t="s">
        <v>51</v>
      </c>
      <c r="B31" s="31">
        <v>107</v>
      </c>
      <c r="C31" s="32">
        <v>0.0020660359142691638</v>
      </c>
      <c r="D31" s="33">
        <v>194</v>
      </c>
      <c r="E31" s="32">
        <v>0.0034336890918423334</v>
      </c>
      <c r="F31" s="33">
        <v>30</v>
      </c>
      <c r="G31" s="32">
        <v>0.002557108762359359</v>
      </c>
      <c r="H31" s="33">
        <v>0</v>
      </c>
      <c r="I31" s="238">
        <v>0</v>
      </c>
      <c r="J31" s="235">
        <v>331</v>
      </c>
      <c r="K31" s="34">
        <v>0.0027565415813054846</v>
      </c>
    </row>
    <row r="32" spans="1:11" ht="15">
      <c r="A32" s="30" t="s">
        <v>52</v>
      </c>
      <c r="B32" s="31">
        <v>32</v>
      </c>
      <c r="C32" s="32">
        <v>0.0006178798995945163</v>
      </c>
      <c r="D32" s="33">
        <v>33</v>
      </c>
      <c r="E32" s="32">
        <v>0.000584081134179366</v>
      </c>
      <c r="F32" s="33">
        <v>9</v>
      </c>
      <c r="G32" s="32">
        <v>0.0007671326287078077</v>
      </c>
      <c r="H32" s="33">
        <v>1</v>
      </c>
      <c r="I32" s="238">
        <v>0.017543859649122806</v>
      </c>
      <c r="J32" s="235">
        <v>75</v>
      </c>
      <c r="K32" s="34">
        <v>0.0006245940138909709</v>
      </c>
    </row>
    <row r="33" spans="1:11" ht="15">
      <c r="A33" s="30" t="s">
        <v>53</v>
      </c>
      <c r="B33" s="31">
        <v>12</v>
      </c>
      <c r="C33" s="32">
        <v>0.0002317049623479436</v>
      </c>
      <c r="D33" s="33">
        <v>8</v>
      </c>
      <c r="E33" s="32">
        <v>0.0001415954264677251</v>
      </c>
      <c r="F33" s="33">
        <v>3</v>
      </c>
      <c r="G33" s="32">
        <v>0.0002557108762359359</v>
      </c>
      <c r="H33" s="33">
        <v>0</v>
      </c>
      <c r="I33" s="238">
        <v>0</v>
      </c>
      <c r="J33" s="235">
        <v>23</v>
      </c>
      <c r="K33" s="34">
        <v>0.00019154216425989773</v>
      </c>
    </row>
    <row r="34" spans="1:11" ht="15">
      <c r="A34" s="30" t="s">
        <v>54</v>
      </c>
      <c r="B34" s="31">
        <v>128</v>
      </c>
      <c r="C34" s="32">
        <v>0.002471519598378065</v>
      </c>
      <c r="D34" s="33">
        <v>135</v>
      </c>
      <c r="E34" s="32">
        <v>0.002389422821642861</v>
      </c>
      <c r="F34" s="33">
        <v>40</v>
      </c>
      <c r="G34" s="32">
        <v>0.0034094783498124785</v>
      </c>
      <c r="H34" s="33">
        <v>0</v>
      </c>
      <c r="I34" s="238">
        <v>0</v>
      </c>
      <c r="J34" s="235">
        <v>303</v>
      </c>
      <c r="K34" s="34">
        <v>0.0025233598161195224</v>
      </c>
    </row>
    <row r="35" spans="1:11" ht="15">
      <c r="A35" s="30" t="s">
        <v>55</v>
      </c>
      <c r="B35" s="31">
        <v>13</v>
      </c>
      <c r="C35" s="32">
        <v>0.00025101370921027223</v>
      </c>
      <c r="D35" s="33">
        <v>12</v>
      </c>
      <c r="E35" s="32">
        <v>0.00021239313970158763</v>
      </c>
      <c r="F35" s="33">
        <v>7</v>
      </c>
      <c r="G35" s="32">
        <v>0.0005966587112171838</v>
      </c>
      <c r="H35" s="33">
        <v>0</v>
      </c>
      <c r="I35" s="238">
        <v>0</v>
      </c>
      <c r="J35" s="235">
        <v>32</v>
      </c>
      <c r="K35" s="34">
        <v>0.0002664934459268142</v>
      </c>
    </row>
    <row r="36" spans="1:11" ht="15">
      <c r="A36" s="30" t="s">
        <v>56</v>
      </c>
      <c r="B36" s="31">
        <v>1839</v>
      </c>
      <c r="C36" s="32">
        <v>0.035508785479822357</v>
      </c>
      <c r="D36" s="33">
        <v>3256</v>
      </c>
      <c r="E36" s="32">
        <v>0.05762933857236411</v>
      </c>
      <c r="F36" s="33">
        <v>929</v>
      </c>
      <c r="G36" s="32">
        <v>0.07918513467439482</v>
      </c>
      <c r="H36" s="33">
        <v>9</v>
      </c>
      <c r="I36" s="238">
        <v>0.15789473684210525</v>
      </c>
      <c r="J36" s="235">
        <v>6033</v>
      </c>
      <c r="K36" s="34">
        <v>0.0502423424773897</v>
      </c>
    </row>
    <row r="37" spans="1:11" ht="15">
      <c r="A37" s="30" t="s">
        <v>57</v>
      </c>
      <c r="B37" s="31">
        <v>120</v>
      </c>
      <c r="C37" s="32">
        <v>0.0023170496234794363</v>
      </c>
      <c r="D37" s="33">
        <v>187</v>
      </c>
      <c r="E37" s="32">
        <v>0.003309793093683074</v>
      </c>
      <c r="F37" s="33">
        <v>45</v>
      </c>
      <c r="G37" s="32">
        <v>0.0038356631435390387</v>
      </c>
      <c r="H37" s="33">
        <v>0</v>
      </c>
      <c r="I37" s="238">
        <v>0</v>
      </c>
      <c r="J37" s="235">
        <v>352</v>
      </c>
      <c r="K37" s="34">
        <v>0.0029314279051949567</v>
      </c>
    </row>
    <row r="38" spans="1:11" ht="15">
      <c r="A38" s="30" t="s">
        <v>58</v>
      </c>
      <c r="B38" s="31">
        <v>19</v>
      </c>
      <c r="C38" s="32">
        <v>0.00036686619038424405</v>
      </c>
      <c r="D38" s="33">
        <v>15</v>
      </c>
      <c r="E38" s="32">
        <v>0.00026549142462698453</v>
      </c>
      <c r="F38" s="33">
        <v>4</v>
      </c>
      <c r="G38" s="32">
        <v>0.00034094783498124785</v>
      </c>
      <c r="H38" s="33">
        <v>0</v>
      </c>
      <c r="I38" s="238">
        <v>0</v>
      </c>
      <c r="J38" s="235">
        <v>38</v>
      </c>
      <c r="K38" s="34">
        <v>0.0003164609670380919</v>
      </c>
    </row>
    <row r="39" spans="1:11" ht="15">
      <c r="A39" s="30" t="s">
        <v>59</v>
      </c>
      <c r="B39" s="31">
        <v>107</v>
      </c>
      <c r="C39" s="32">
        <v>0.0020660359142691638</v>
      </c>
      <c r="D39" s="33">
        <v>106</v>
      </c>
      <c r="E39" s="32">
        <v>0.0018761394006973574</v>
      </c>
      <c r="F39" s="33">
        <v>43</v>
      </c>
      <c r="G39" s="32">
        <v>0.0036651892260484145</v>
      </c>
      <c r="H39" s="33">
        <v>0</v>
      </c>
      <c r="I39" s="238">
        <v>0</v>
      </c>
      <c r="J39" s="235">
        <v>256</v>
      </c>
      <c r="K39" s="34">
        <v>0.0021319475674145137</v>
      </c>
    </row>
    <row r="40" spans="1:11" ht="15">
      <c r="A40" s="30" t="s">
        <v>60</v>
      </c>
      <c r="B40" s="31">
        <v>389</v>
      </c>
      <c r="C40" s="32">
        <v>0.007511102529445839</v>
      </c>
      <c r="D40" s="33">
        <v>543</v>
      </c>
      <c r="E40" s="32">
        <v>0.009610789571496841</v>
      </c>
      <c r="F40" s="33">
        <v>162</v>
      </c>
      <c r="G40" s="32">
        <v>0.013808387316740538</v>
      </c>
      <c r="H40" s="33">
        <v>3</v>
      </c>
      <c r="I40" s="238">
        <v>0.05263157894736842</v>
      </c>
      <c r="J40" s="235">
        <v>1097</v>
      </c>
      <c r="K40" s="34">
        <v>0.0091357284431786</v>
      </c>
    </row>
    <row r="41" spans="1:11" ht="15">
      <c r="A41" s="30" t="s">
        <v>61</v>
      </c>
      <c r="B41" s="31">
        <v>7</v>
      </c>
      <c r="C41" s="32">
        <v>0.00013516122803630044</v>
      </c>
      <c r="D41" s="33">
        <v>11</v>
      </c>
      <c r="E41" s="32">
        <v>0.000194693711393122</v>
      </c>
      <c r="F41" s="33">
        <v>1</v>
      </c>
      <c r="G41" s="32">
        <v>8.523695874531196E-05</v>
      </c>
      <c r="H41" s="33">
        <v>0</v>
      </c>
      <c r="I41" s="238">
        <v>0</v>
      </c>
      <c r="J41" s="235">
        <v>19</v>
      </c>
      <c r="K41" s="34">
        <v>0.00015823048351904596</v>
      </c>
    </row>
    <row r="42" spans="1:11" ht="15">
      <c r="A42" s="256" t="s">
        <v>63</v>
      </c>
      <c r="B42" s="31">
        <v>1</v>
      </c>
      <c r="C42" s="32">
        <v>1.9308746862328634E-05</v>
      </c>
      <c r="D42" s="33">
        <v>0</v>
      </c>
      <c r="E42" s="32">
        <v>0</v>
      </c>
      <c r="F42" s="33">
        <v>0</v>
      </c>
      <c r="G42" s="32">
        <v>0</v>
      </c>
      <c r="H42" s="33">
        <v>0</v>
      </c>
      <c r="I42" s="238">
        <v>0</v>
      </c>
      <c r="J42" s="235">
        <v>1</v>
      </c>
      <c r="K42" s="34">
        <v>8.327920185212944E-06</v>
      </c>
    </row>
    <row r="43" spans="1:11" ht="15">
      <c r="A43" s="30" t="s">
        <v>64</v>
      </c>
      <c r="B43" s="31">
        <v>1345</v>
      </c>
      <c r="C43" s="32">
        <v>0.025970264529832015</v>
      </c>
      <c r="D43" s="33">
        <v>1807</v>
      </c>
      <c r="E43" s="32">
        <v>0.03198286695339741</v>
      </c>
      <c r="F43" s="33">
        <v>413</v>
      </c>
      <c r="G43" s="32">
        <v>0.035202863961813845</v>
      </c>
      <c r="H43" s="33">
        <v>3</v>
      </c>
      <c r="I43" s="238">
        <v>0.05263157894736842</v>
      </c>
      <c r="J43" s="235">
        <v>3568</v>
      </c>
      <c r="K43" s="34">
        <v>0.02971401922083979</v>
      </c>
    </row>
    <row r="44" spans="1:11" ht="15">
      <c r="A44" s="30" t="s">
        <v>65</v>
      </c>
      <c r="B44" s="31">
        <v>232</v>
      </c>
      <c r="C44" s="32">
        <v>0.004479629272060243</v>
      </c>
      <c r="D44" s="33">
        <v>234</v>
      </c>
      <c r="E44" s="32">
        <v>0.004141666224180959</v>
      </c>
      <c r="F44" s="33">
        <v>40</v>
      </c>
      <c r="G44" s="32">
        <v>0.0034094783498124785</v>
      </c>
      <c r="H44" s="33">
        <v>0</v>
      </c>
      <c r="I44" s="238">
        <v>0</v>
      </c>
      <c r="J44" s="235">
        <v>506</v>
      </c>
      <c r="K44" s="34">
        <v>0.00421392761371775</v>
      </c>
    </row>
    <row r="45" spans="1:11" ht="15">
      <c r="A45" s="30" t="s">
        <v>66</v>
      </c>
      <c r="B45" s="31">
        <v>2391</v>
      </c>
      <c r="C45" s="32">
        <v>0.046167213747827764</v>
      </c>
      <c r="D45" s="33">
        <v>1632</v>
      </c>
      <c r="E45" s="32">
        <v>0.02888546699941592</v>
      </c>
      <c r="F45" s="33">
        <v>480</v>
      </c>
      <c r="G45" s="32">
        <v>0.040913740197749744</v>
      </c>
      <c r="H45" s="33">
        <v>3</v>
      </c>
      <c r="I45" s="238">
        <v>0.05263157894736842</v>
      </c>
      <c r="J45" s="235">
        <v>4506</v>
      </c>
      <c r="K45" s="34">
        <v>0.03752560835456953</v>
      </c>
    </row>
    <row r="46" spans="1:11" ht="15">
      <c r="A46" s="30" t="s">
        <v>67</v>
      </c>
      <c r="B46" s="31">
        <v>673</v>
      </c>
      <c r="C46" s="32">
        <v>0.012994786638347171</v>
      </c>
      <c r="D46" s="33">
        <v>681</v>
      </c>
      <c r="E46" s="32">
        <v>0.012053310678065098</v>
      </c>
      <c r="F46" s="33">
        <v>191</v>
      </c>
      <c r="G46" s="32">
        <v>0.016280259120354586</v>
      </c>
      <c r="H46" s="33">
        <v>0</v>
      </c>
      <c r="I46" s="238">
        <v>0</v>
      </c>
      <c r="J46" s="235">
        <v>1545</v>
      </c>
      <c r="K46" s="34">
        <v>0.012866636686154</v>
      </c>
    </row>
    <row r="47" spans="1:11" ht="15">
      <c r="A47" s="30" t="s">
        <v>68</v>
      </c>
      <c r="B47" s="31">
        <v>996</v>
      </c>
      <c r="C47" s="32">
        <v>0.01923151187487932</v>
      </c>
      <c r="D47" s="33">
        <v>1353</v>
      </c>
      <c r="E47" s="32">
        <v>0.023947326501354005</v>
      </c>
      <c r="F47" s="33">
        <v>209</v>
      </c>
      <c r="G47" s="32">
        <v>0.017814524377770202</v>
      </c>
      <c r="H47" s="33">
        <v>0</v>
      </c>
      <c r="I47" s="238">
        <v>0</v>
      </c>
      <c r="J47" s="235">
        <v>2558</v>
      </c>
      <c r="K47" s="34">
        <v>0.021302819833774713</v>
      </c>
    </row>
    <row r="48" spans="1:11" ht="15">
      <c r="A48" s="30" t="s">
        <v>69</v>
      </c>
      <c r="B48" s="31">
        <v>3</v>
      </c>
      <c r="C48" s="32">
        <v>5.79262405869859E-05</v>
      </c>
      <c r="D48" s="33">
        <v>0</v>
      </c>
      <c r="E48" s="32">
        <v>0</v>
      </c>
      <c r="F48" s="33">
        <v>0</v>
      </c>
      <c r="G48" s="32">
        <v>0</v>
      </c>
      <c r="H48" s="33">
        <v>0</v>
      </c>
      <c r="I48" s="238">
        <v>0</v>
      </c>
      <c r="J48" s="235">
        <v>3</v>
      </c>
      <c r="K48" s="34">
        <v>2.4983760555638835E-05</v>
      </c>
    </row>
    <row r="49" spans="1:11" ht="15">
      <c r="A49" s="30" t="s">
        <v>70</v>
      </c>
      <c r="B49" s="31">
        <v>0</v>
      </c>
      <c r="C49" s="32">
        <v>0</v>
      </c>
      <c r="D49" s="33">
        <v>0</v>
      </c>
      <c r="E49" s="32">
        <v>0</v>
      </c>
      <c r="F49" s="33">
        <v>0</v>
      </c>
      <c r="G49" s="32">
        <v>0</v>
      </c>
      <c r="H49" s="33">
        <v>0</v>
      </c>
      <c r="I49" s="238">
        <v>0</v>
      </c>
      <c r="J49" s="235">
        <v>0</v>
      </c>
      <c r="K49" s="34">
        <v>0</v>
      </c>
    </row>
    <row r="50" spans="1:11" ht="15">
      <c r="A50" s="30" t="s">
        <v>71</v>
      </c>
      <c r="B50" s="31">
        <v>548</v>
      </c>
      <c r="C50" s="32">
        <v>0.010581193280556091</v>
      </c>
      <c r="D50" s="33">
        <v>277</v>
      </c>
      <c r="E50" s="32">
        <v>0.004902741641444982</v>
      </c>
      <c r="F50" s="33">
        <v>73</v>
      </c>
      <c r="G50" s="32">
        <v>0.006222297988407774</v>
      </c>
      <c r="H50" s="33">
        <v>0</v>
      </c>
      <c r="I50" s="238">
        <v>0</v>
      </c>
      <c r="J50" s="235">
        <v>898</v>
      </c>
      <c r="K50" s="34">
        <v>0.007478472326321224</v>
      </c>
    </row>
    <row r="51" spans="1:11" ht="15">
      <c r="A51" s="30" t="s">
        <v>72</v>
      </c>
      <c r="B51" s="31">
        <v>442</v>
      </c>
      <c r="C51" s="32">
        <v>0.008534466113149257</v>
      </c>
      <c r="D51" s="33">
        <v>211</v>
      </c>
      <c r="E51" s="32">
        <v>0.0037345793730862494</v>
      </c>
      <c r="F51" s="33">
        <v>61</v>
      </c>
      <c r="G51" s="32">
        <v>0.00519945448346403</v>
      </c>
      <c r="H51" s="33">
        <v>0</v>
      </c>
      <c r="I51" s="238">
        <v>0</v>
      </c>
      <c r="J51" s="235">
        <v>714</v>
      </c>
      <c r="K51" s="34">
        <v>0.005946135012242042</v>
      </c>
    </row>
    <row r="52" spans="1:11" ht="15">
      <c r="A52" s="30" t="s">
        <v>73</v>
      </c>
      <c r="B52" s="31">
        <v>31</v>
      </c>
      <c r="C52" s="32">
        <v>0.0005985711527321877</v>
      </c>
      <c r="D52" s="33">
        <v>2</v>
      </c>
      <c r="E52" s="32">
        <v>3.5398856616931274E-05</v>
      </c>
      <c r="F52" s="33">
        <v>2</v>
      </c>
      <c r="G52" s="32">
        <v>0.00017047391749062393</v>
      </c>
      <c r="H52" s="33">
        <v>0</v>
      </c>
      <c r="I52" s="238">
        <v>0</v>
      </c>
      <c r="J52" s="235">
        <v>35</v>
      </c>
      <c r="K52" s="34">
        <v>0.0002914772064824531</v>
      </c>
    </row>
    <row r="53" spans="1:11" ht="15">
      <c r="A53" s="30" t="s">
        <v>74</v>
      </c>
      <c r="B53" s="31">
        <v>23</v>
      </c>
      <c r="C53" s="32">
        <v>0.0004441011778335586</v>
      </c>
      <c r="D53" s="33">
        <v>9</v>
      </c>
      <c r="E53" s="32">
        <v>0.00015929485477619073</v>
      </c>
      <c r="F53" s="33">
        <v>1</v>
      </c>
      <c r="G53" s="32">
        <v>8.523695874531196E-05</v>
      </c>
      <c r="H53" s="33">
        <v>0</v>
      </c>
      <c r="I53" s="238">
        <v>0</v>
      </c>
      <c r="J53" s="235">
        <v>33</v>
      </c>
      <c r="K53" s="34">
        <v>0.00027482136611202716</v>
      </c>
    </row>
    <row r="54" spans="1:11" ht="15">
      <c r="A54" s="30" t="s">
        <v>75</v>
      </c>
      <c r="B54" s="31">
        <v>32</v>
      </c>
      <c r="C54" s="32">
        <v>0.0006178798995945163</v>
      </c>
      <c r="D54" s="33">
        <v>8</v>
      </c>
      <c r="E54" s="32">
        <v>0.0001415954264677251</v>
      </c>
      <c r="F54" s="33">
        <v>6</v>
      </c>
      <c r="G54" s="32">
        <v>0.0005114217524718718</v>
      </c>
      <c r="H54" s="33">
        <v>0</v>
      </c>
      <c r="I54" s="238">
        <v>0</v>
      </c>
      <c r="J54" s="235">
        <v>46</v>
      </c>
      <c r="K54" s="34">
        <v>0.00038308432851979547</v>
      </c>
    </row>
    <row r="55" spans="1:11" ht="15">
      <c r="A55" s="30" t="s">
        <v>76</v>
      </c>
      <c r="B55" s="31">
        <v>14</v>
      </c>
      <c r="C55" s="32">
        <v>0.0002703224560726009</v>
      </c>
      <c r="D55" s="33">
        <v>11</v>
      </c>
      <c r="E55" s="32">
        <v>0.000194693711393122</v>
      </c>
      <c r="F55" s="33">
        <v>6</v>
      </c>
      <c r="G55" s="32">
        <v>0.0005114217524718718</v>
      </c>
      <c r="H55" s="33">
        <v>0</v>
      </c>
      <c r="I55" s="238">
        <v>0</v>
      </c>
      <c r="J55" s="235">
        <v>31</v>
      </c>
      <c r="K55" s="34">
        <v>0.0002581655257416013</v>
      </c>
    </row>
    <row r="56" spans="1:11" ht="15">
      <c r="A56" s="30" t="s">
        <v>77</v>
      </c>
      <c r="B56" s="31">
        <v>16</v>
      </c>
      <c r="C56" s="32">
        <v>0.00030893994979725814</v>
      </c>
      <c r="D56" s="33">
        <v>6</v>
      </c>
      <c r="E56" s="32">
        <v>0.00010619656985079382</v>
      </c>
      <c r="F56" s="33">
        <v>3</v>
      </c>
      <c r="G56" s="32">
        <v>0.0002557108762359359</v>
      </c>
      <c r="H56" s="33">
        <v>0</v>
      </c>
      <c r="I56" s="238">
        <v>0</v>
      </c>
      <c r="J56" s="235">
        <v>25</v>
      </c>
      <c r="K56" s="34">
        <v>0.00020819800463032362</v>
      </c>
    </row>
    <row r="57" spans="1:11" ht="15">
      <c r="A57" s="30" t="s">
        <v>78</v>
      </c>
      <c r="B57" s="31">
        <v>4</v>
      </c>
      <c r="C57" s="32">
        <v>7.723498744931454E-05</v>
      </c>
      <c r="D57" s="33">
        <v>3</v>
      </c>
      <c r="E57" s="32">
        <v>5.309828492539691E-05</v>
      </c>
      <c r="F57" s="33">
        <v>0</v>
      </c>
      <c r="G57" s="32">
        <v>0</v>
      </c>
      <c r="H57" s="33">
        <v>0</v>
      </c>
      <c r="I57" s="238">
        <v>0</v>
      </c>
      <c r="J57" s="235">
        <v>7</v>
      </c>
      <c r="K57" s="34">
        <v>5.829544129649061E-05</v>
      </c>
    </row>
    <row r="58" spans="1:11" ht="15">
      <c r="A58" s="30" t="s">
        <v>79</v>
      </c>
      <c r="B58" s="31">
        <v>0</v>
      </c>
      <c r="C58" s="32">
        <v>0</v>
      </c>
      <c r="D58" s="33">
        <v>0</v>
      </c>
      <c r="E58" s="32">
        <v>0</v>
      </c>
      <c r="F58" s="33">
        <v>0</v>
      </c>
      <c r="G58" s="32">
        <v>0</v>
      </c>
      <c r="H58" s="33">
        <v>0</v>
      </c>
      <c r="I58" s="238">
        <v>0</v>
      </c>
      <c r="J58" s="235">
        <v>0</v>
      </c>
      <c r="K58" s="34">
        <v>0</v>
      </c>
    </row>
    <row r="59" spans="1:11" ht="15">
      <c r="A59" s="30" t="s">
        <v>80</v>
      </c>
      <c r="B59" s="31">
        <v>44</v>
      </c>
      <c r="C59" s="32">
        <v>0.0008495848619424599</v>
      </c>
      <c r="D59" s="33">
        <v>41</v>
      </c>
      <c r="E59" s="32">
        <v>0.0007256765606470911</v>
      </c>
      <c r="F59" s="33">
        <v>9</v>
      </c>
      <c r="G59" s="32">
        <v>0.0007671326287078077</v>
      </c>
      <c r="H59" s="33">
        <v>0</v>
      </c>
      <c r="I59" s="238">
        <v>0</v>
      </c>
      <c r="J59" s="235">
        <v>94</v>
      </c>
      <c r="K59" s="34">
        <v>0.0007828244974100168</v>
      </c>
    </row>
    <row r="60" spans="1:11" ht="15">
      <c r="A60" s="30" t="s">
        <v>81</v>
      </c>
      <c r="B60" s="31">
        <v>248</v>
      </c>
      <c r="C60" s="32">
        <v>0.0047885692218575015</v>
      </c>
      <c r="D60" s="33">
        <v>135</v>
      </c>
      <c r="E60" s="32">
        <v>0.002389422821642861</v>
      </c>
      <c r="F60" s="33">
        <v>32</v>
      </c>
      <c r="G60" s="32">
        <v>0.002727582679849983</v>
      </c>
      <c r="H60" s="33">
        <v>1</v>
      </c>
      <c r="I60" s="238">
        <v>0.017543859649122806</v>
      </c>
      <c r="J60" s="235">
        <v>416</v>
      </c>
      <c r="K60" s="34">
        <v>0.003464414797048585</v>
      </c>
    </row>
    <row r="61" spans="1:11" ht="15">
      <c r="A61" s="30" t="s">
        <v>82</v>
      </c>
      <c r="B61" s="31">
        <v>9</v>
      </c>
      <c r="C61" s="32">
        <v>0.00017377872176095772</v>
      </c>
      <c r="D61" s="33">
        <v>4</v>
      </c>
      <c r="E61" s="32">
        <v>7.079771323386255E-05</v>
      </c>
      <c r="F61" s="33">
        <v>1</v>
      </c>
      <c r="G61" s="32">
        <v>8.523695874531196E-05</v>
      </c>
      <c r="H61" s="33">
        <v>0</v>
      </c>
      <c r="I61" s="238">
        <v>0</v>
      </c>
      <c r="J61" s="235">
        <v>14</v>
      </c>
      <c r="K61" s="34">
        <v>0.00011659088259298122</v>
      </c>
    </row>
    <row r="62" spans="1:11" ht="15">
      <c r="A62" s="30" t="s">
        <v>83</v>
      </c>
      <c r="B62" s="31">
        <v>8</v>
      </c>
      <c r="C62" s="32">
        <v>0.00015446997489862907</v>
      </c>
      <c r="D62" s="33">
        <v>9</v>
      </c>
      <c r="E62" s="32">
        <v>0.00015929485477619073</v>
      </c>
      <c r="F62" s="33">
        <v>3</v>
      </c>
      <c r="G62" s="32">
        <v>0.0002557108762359359</v>
      </c>
      <c r="H62" s="33">
        <v>0</v>
      </c>
      <c r="I62" s="238">
        <v>0</v>
      </c>
      <c r="J62" s="235">
        <v>20</v>
      </c>
      <c r="K62" s="34">
        <v>0.0001665584037042589</v>
      </c>
    </row>
    <row r="63" spans="1:11" ht="15">
      <c r="A63" s="30" t="s">
        <v>84</v>
      </c>
      <c r="B63" s="31">
        <v>427</v>
      </c>
      <c r="C63" s="32">
        <v>0.008244834910214327</v>
      </c>
      <c r="D63" s="33">
        <v>68</v>
      </c>
      <c r="E63" s="32">
        <v>0.0012035611249756632</v>
      </c>
      <c r="F63" s="33">
        <v>77</v>
      </c>
      <c r="G63" s="32">
        <v>0.0065632458233890216</v>
      </c>
      <c r="H63" s="33">
        <v>1</v>
      </c>
      <c r="I63" s="238">
        <v>0.017543859649122806</v>
      </c>
      <c r="J63" s="235">
        <v>573</v>
      </c>
      <c r="K63" s="34">
        <v>0.004771898266127017</v>
      </c>
    </row>
    <row r="64" spans="1:11" ht="15">
      <c r="A64" s="30" t="s">
        <v>85</v>
      </c>
      <c r="B64" s="31">
        <v>12</v>
      </c>
      <c r="C64" s="32">
        <v>0.0002317049623479436</v>
      </c>
      <c r="D64" s="33">
        <v>7</v>
      </c>
      <c r="E64" s="32">
        <v>0.00012389599815925946</v>
      </c>
      <c r="F64" s="33">
        <v>1</v>
      </c>
      <c r="G64" s="32">
        <v>8.523695874531196E-05</v>
      </c>
      <c r="H64" s="33">
        <v>0</v>
      </c>
      <c r="I64" s="238">
        <v>0</v>
      </c>
      <c r="J64" s="235">
        <v>20</v>
      </c>
      <c r="K64" s="34">
        <v>0.0001665584037042589</v>
      </c>
    </row>
    <row r="65" spans="1:11" ht="15">
      <c r="A65" s="30" t="s">
        <v>86</v>
      </c>
      <c r="B65" s="31">
        <v>41</v>
      </c>
      <c r="C65" s="32">
        <v>0.000791658621355474</v>
      </c>
      <c r="D65" s="33">
        <v>30</v>
      </c>
      <c r="E65" s="32">
        <v>0.0005309828492539691</v>
      </c>
      <c r="F65" s="33">
        <v>6</v>
      </c>
      <c r="G65" s="32">
        <v>0.0005114217524718718</v>
      </c>
      <c r="H65" s="33">
        <v>0</v>
      </c>
      <c r="I65" s="238">
        <v>0</v>
      </c>
      <c r="J65" s="235">
        <v>77</v>
      </c>
      <c r="K65" s="34">
        <v>0.0006412498542613967</v>
      </c>
    </row>
    <row r="66" spans="1:11" ht="15">
      <c r="A66" s="30" t="s">
        <v>87</v>
      </c>
      <c r="B66" s="31">
        <v>370</v>
      </c>
      <c r="C66" s="32">
        <v>0.007144236339061595</v>
      </c>
      <c r="D66" s="33">
        <v>467</v>
      </c>
      <c r="E66" s="32">
        <v>0.008265633020053452</v>
      </c>
      <c r="F66" s="33">
        <v>86</v>
      </c>
      <c r="G66" s="32">
        <v>0.007330378452096829</v>
      </c>
      <c r="H66" s="33">
        <v>0</v>
      </c>
      <c r="I66" s="238">
        <v>0</v>
      </c>
      <c r="J66" s="235">
        <v>923</v>
      </c>
      <c r="K66" s="34">
        <v>0.007686670330951548</v>
      </c>
    </row>
    <row r="67" spans="1:11" ht="15">
      <c r="A67" s="30" t="s">
        <v>88</v>
      </c>
      <c r="B67" s="31">
        <v>36</v>
      </c>
      <c r="C67" s="32">
        <v>0.0006951148870438309</v>
      </c>
      <c r="D67" s="33">
        <v>25</v>
      </c>
      <c r="E67" s="32">
        <v>0.0004424857077116409</v>
      </c>
      <c r="F67" s="33">
        <v>5</v>
      </c>
      <c r="G67" s="32">
        <v>0.0004261847937265598</v>
      </c>
      <c r="H67" s="33">
        <v>0</v>
      </c>
      <c r="I67" s="238">
        <v>0</v>
      </c>
      <c r="J67" s="235">
        <v>66</v>
      </c>
      <c r="K67" s="34">
        <v>0.0005496427322240543</v>
      </c>
    </row>
    <row r="68" spans="1:11" ht="15">
      <c r="A68" s="256" t="s">
        <v>281</v>
      </c>
      <c r="B68" s="31">
        <v>10</v>
      </c>
      <c r="C68" s="32">
        <v>0.00019308746862328635</v>
      </c>
      <c r="D68" s="33">
        <v>5</v>
      </c>
      <c r="E68" s="32">
        <v>8.849714154232818E-05</v>
      </c>
      <c r="F68" s="33">
        <v>4</v>
      </c>
      <c r="G68" s="32">
        <v>0.00034094783498124785</v>
      </c>
      <c r="H68" s="33">
        <v>0</v>
      </c>
      <c r="I68" s="238">
        <v>0</v>
      </c>
      <c r="J68" s="235">
        <v>19</v>
      </c>
      <c r="K68" s="34">
        <v>0.00015823048351904596</v>
      </c>
    </row>
    <row r="69" spans="1:11" ht="15">
      <c r="A69" s="30" t="s">
        <v>89</v>
      </c>
      <c r="B69" s="31">
        <v>0</v>
      </c>
      <c r="C69" s="32">
        <v>0</v>
      </c>
      <c r="D69" s="33">
        <v>1</v>
      </c>
      <c r="E69" s="32">
        <v>1.7699428308465637E-05</v>
      </c>
      <c r="F69" s="33">
        <v>0</v>
      </c>
      <c r="G69" s="32">
        <v>0</v>
      </c>
      <c r="H69" s="33">
        <v>0</v>
      </c>
      <c r="I69" s="238">
        <v>0</v>
      </c>
      <c r="J69" s="235">
        <v>1</v>
      </c>
      <c r="K69" s="34">
        <v>8.327920185212944E-06</v>
      </c>
    </row>
    <row r="70" spans="1:11" ht="15">
      <c r="A70" s="30" t="s">
        <v>90</v>
      </c>
      <c r="B70" s="31">
        <v>1352</v>
      </c>
      <c r="C70" s="32">
        <v>0.026105425757868315</v>
      </c>
      <c r="D70" s="33">
        <v>1438</v>
      </c>
      <c r="E70" s="32">
        <v>0.025451777907573584</v>
      </c>
      <c r="F70" s="33">
        <v>321</v>
      </c>
      <c r="G70" s="32">
        <v>0.027361063757245143</v>
      </c>
      <c r="H70" s="33">
        <v>1</v>
      </c>
      <c r="I70" s="238">
        <v>0.017543859649122806</v>
      </c>
      <c r="J70" s="235">
        <v>3112</v>
      </c>
      <c r="K70" s="34">
        <v>0.025916487616382683</v>
      </c>
    </row>
    <row r="71" spans="1:11" ht="15">
      <c r="A71" s="30" t="s">
        <v>91</v>
      </c>
      <c r="B71" s="31">
        <v>18</v>
      </c>
      <c r="C71" s="32">
        <v>0.00034755744352191545</v>
      </c>
      <c r="D71" s="33">
        <v>16</v>
      </c>
      <c r="E71" s="32">
        <v>0.0002831908529354502</v>
      </c>
      <c r="F71" s="33">
        <v>2</v>
      </c>
      <c r="G71" s="32">
        <v>0.00017047391749062393</v>
      </c>
      <c r="H71" s="33">
        <v>0</v>
      </c>
      <c r="I71" s="238">
        <v>0</v>
      </c>
      <c r="J71" s="235">
        <v>36</v>
      </c>
      <c r="K71" s="34">
        <v>0.00029980512666766604</v>
      </c>
    </row>
    <row r="72" spans="1:11" ht="15">
      <c r="A72" s="30" t="s">
        <v>92</v>
      </c>
      <c r="B72" s="31">
        <v>122</v>
      </c>
      <c r="C72" s="32">
        <v>0.0023556671172040933</v>
      </c>
      <c r="D72" s="33">
        <v>62</v>
      </c>
      <c r="E72" s="32">
        <v>0.0010973645551248694</v>
      </c>
      <c r="F72" s="33">
        <v>21</v>
      </c>
      <c r="G72" s="32">
        <v>0.0017899761336515514</v>
      </c>
      <c r="H72" s="33">
        <v>0</v>
      </c>
      <c r="I72" s="238">
        <v>0</v>
      </c>
      <c r="J72" s="235">
        <v>205</v>
      </c>
      <c r="K72" s="34">
        <v>0.0017072236379686537</v>
      </c>
    </row>
    <row r="73" spans="1:11" ht="15">
      <c r="A73" s="30" t="s">
        <v>93</v>
      </c>
      <c r="B73" s="31">
        <v>58</v>
      </c>
      <c r="C73" s="32">
        <v>0.0011199073180150607</v>
      </c>
      <c r="D73" s="33">
        <v>33</v>
      </c>
      <c r="E73" s="32">
        <v>0.000584081134179366</v>
      </c>
      <c r="F73" s="33">
        <v>8</v>
      </c>
      <c r="G73" s="32">
        <v>0.0006818956699624957</v>
      </c>
      <c r="H73" s="33">
        <v>0</v>
      </c>
      <c r="I73" s="238">
        <v>0</v>
      </c>
      <c r="J73" s="235">
        <v>99</v>
      </c>
      <c r="K73" s="34">
        <v>0.0008244640983360816</v>
      </c>
    </row>
    <row r="74" spans="1:11" ht="15">
      <c r="A74" s="30" t="s">
        <v>94</v>
      </c>
      <c r="B74" s="31">
        <v>26</v>
      </c>
      <c r="C74" s="32">
        <v>0.0005020274184205445</v>
      </c>
      <c r="D74" s="33">
        <v>18</v>
      </c>
      <c r="E74" s="32">
        <v>0.00031858970955238146</v>
      </c>
      <c r="F74" s="33">
        <v>6</v>
      </c>
      <c r="G74" s="32">
        <v>0.0005114217524718718</v>
      </c>
      <c r="H74" s="33">
        <v>0</v>
      </c>
      <c r="I74" s="238">
        <v>0</v>
      </c>
      <c r="J74" s="235">
        <v>50</v>
      </c>
      <c r="K74" s="34">
        <v>0.00041639600926064724</v>
      </c>
    </row>
    <row r="75" spans="1:11" ht="15">
      <c r="A75" s="30" t="s">
        <v>95</v>
      </c>
      <c r="B75" s="31">
        <v>0</v>
      </c>
      <c r="C75" s="32">
        <v>0</v>
      </c>
      <c r="D75" s="33">
        <v>0</v>
      </c>
      <c r="E75" s="32">
        <v>0</v>
      </c>
      <c r="F75" s="33">
        <v>0</v>
      </c>
      <c r="G75" s="32">
        <v>0</v>
      </c>
      <c r="H75" s="33">
        <v>0</v>
      </c>
      <c r="I75" s="238">
        <v>0</v>
      </c>
      <c r="J75" s="235">
        <v>0</v>
      </c>
      <c r="K75" s="34">
        <v>0</v>
      </c>
    </row>
    <row r="76" spans="1:11" ht="15">
      <c r="A76" s="30" t="s">
        <v>96</v>
      </c>
      <c r="B76" s="31">
        <v>0</v>
      </c>
      <c r="C76" s="32">
        <v>0</v>
      </c>
      <c r="D76" s="33">
        <v>0</v>
      </c>
      <c r="E76" s="32">
        <v>0</v>
      </c>
      <c r="F76" s="33">
        <v>0</v>
      </c>
      <c r="G76" s="32">
        <v>0</v>
      </c>
      <c r="H76" s="33">
        <v>0</v>
      </c>
      <c r="I76" s="238">
        <v>0</v>
      </c>
      <c r="J76" s="235">
        <v>0</v>
      </c>
      <c r="K76" s="34">
        <v>0</v>
      </c>
    </row>
    <row r="77" spans="1:11" ht="15">
      <c r="A77" s="30" t="s">
        <v>97</v>
      </c>
      <c r="B77" s="31">
        <v>165</v>
      </c>
      <c r="C77" s="32">
        <v>0.003185943232284225</v>
      </c>
      <c r="D77" s="33">
        <v>85</v>
      </c>
      <c r="E77" s="32">
        <v>0.0015044514062195792</v>
      </c>
      <c r="F77" s="33">
        <v>33</v>
      </c>
      <c r="G77" s="32">
        <v>0.002812819638595295</v>
      </c>
      <c r="H77" s="33">
        <v>0</v>
      </c>
      <c r="I77" s="238">
        <v>0</v>
      </c>
      <c r="J77" s="235">
        <v>283</v>
      </c>
      <c r="K77" s="34">
        <v>0.0023568014124152633</v>
      </c>
    </row>
    <row r="78" spans="1:11" ht="15">
      <c r="A78" s="30" t="s">
        <v>98</v>
      </c>
      <c r="B78" s="31">
        <v>790</v>
      </c>
      <c r="C78" s="32">
        <v>0.015253910021239622</v>
      </c>
      <c r="D78" s="33">
        <v>749</v>
      </c>
      <c r="E78" s="32">
        <v>0.013256871803040762</v>
      </c>
      <c r="F78" s="33">
        <v>130</v>
      </c>
      <c r="G78" s="32">
        <v>0.011080804636890556</v>
      </c>
      <c r="H78" s="33">
        <v>0</v>
      </c>
      <c r="I78" s="238">
        <v>0</v>
      </c>
      <c r="J78" s="235">
        <v>1669</v>
      </c>
      <c r="K78" s="34">
        <v>0.013899298789120405</v>
      </c>
    </row>
    <row r="79" spans="1:11" ht="15">
      <c r="A79" s="30" t="s">
        <v>99</v>
      </c>
      <c r="B79" s="31">
        <v>157</v>
      </c>
      <c r="C79" s="32">
        <v>0.0030314732573855957</v>
      </c>
      <c r="D79" s="33">
        <v>201</v>
      </c>
      <c r="E79" s="32">
        <v>0.003557585090001593</v>
      </c>
      <c r="F79" s="33">
        <v>32</v>
      </c>
      <c r="G79" s="32">
        <v>0.002727582679849983</v>
      </c>
      <c r="H79" s="33">
        <v>0</v>
      </c>
      <c r="I79" s="238">
        <v>0</v>
      </c>
      <c r="J79" s="235">
        <v>390</v>
      </c>
      <c r="K79" s="34">
        <v>0.0032478888722330484</v>
      </c>
    </row>
    <row r="80" spans="1:11" ht="15">
      <c r="A80" s="30" t="s">
        <v>100</v>
      </c>
      <c r="B80" s="31">
        <v>71</v>
      </c>
      <c r="C80" s="32">
        <v>0.001370921027225333</v>
      </c>
      <c r="D80" s="33">
        <v>35</v>
      </c>
      <c r="E80" s="32">
        <v>0.0006194799907962973</v>
      </c>
      <c r="F80" s="33">
        <v>16</v>
      </c>
      <c r="G80" s="32">
        <v>0.0013637913399249914</v>
      </c>
      <c r="H80" s="33">
        <v>0</v>
      </c>
      <c r="I80" s="238">
        <v>0</v>
      </c>
      <c r="J80" s="235">
        <v>122</v>
      </c>
      <c r="K80" s="34">
        <v>0.0010160062625959793</v>
      </c>
    </row>
    <row r="81" spans="1:11" ht="15">
      <c r="A81" s="30" t="s">
        <v>101</v>
      </c>
      <c r="B81" s="31">
        <v>47</v>
      </c>
      <c r="C81" s="32">
        <v>0.0009075111025294458</v>
      </c>
      <c r="D81" s="33">
        <v>46</v>
      </c>
      <c r="E81" s="32">
        <v>0.0008141737021894193</v>
      </c>
      <c r="F81" s="33">
        <v>13</v>
      </c>
      <c r="G81" s="32">
        <v>0.0011080804636890555</v>
      </c>
      <c r="H81" s="33">
        <v>0</v>
      </c>
      <c r="I81" s="238">
        <v>0</v>
      </c>
      <c r="J81" s="235">
        <v>106</v>
      </c>
      <c r="K81" s="34">
        <v>0.0008827595396325721</v>
      </c>
    </row>
    <row r="82" spans="1:11" ht="15">
      <c r="A82" s="30" t="s">
        <v>102</v>
      </c>
      <c r="B82" s="31">
        <v>168</v>
      </c>
      <c r="C82" s="32">
        <v>0.003243869472871211</v>
      </c>
      <c r="D82" s="33">
        <v>213</v>
      </c>
      <c r="E82" s="32">
        <v>0.0037699782297031807</v>
      </c>
      <c r="F82" s="33">
        <v>59</v>
      </c>
      <c r="G82" s="32">
        <v>0.005028980565973406</v>
      </c>
      <c r="H82" s="33">
        <v>0</v>
      </c>
      <c r="I82" s="238">
        <v>0</v>
      </c>
      <c r="J82" s="235">
        <v>440</v>
      </c>
      <c r="K82" s="34">
        <v>0.0036642848814936956</v>
      </c>
    </row>
    <row r="83" spans="1:11" ht="15">
      <c r="A83" s="30" t="s">
        <v>288</v>
      </c>
      <c r="B83" s="31">
        <v>13</v>
      </c>
      <c r="C83" s="32">
        <v>0.00025101370921027223</v>
      </c>
      <c r="D83" s="33">
        <v>0</v>
      </c>
      <c r="E83" s="32">
        <v>0</v>
      </c>
      <c r="F83" s="33">
        <v>0</v>
      </c>
      <c r="G83" s="32">
        <v>0</v>
      </c>
      <c r="H83" s="33">
        <v>0</v>
      </c>
      <c r="I83" s="238">
        <v>0</v>
      </c>
      <c r="J83" s="235">
        <v>13</v>
      </c>
      <c r="K83" s="34">
        <v>0.00010826296240776828</v>
      </c>
    </row>
    <row r="84" spans="1:11" ht="15">
      <c r="A84" s="30" t="s">
        <v>103</v>
      </c>
      <c r="B84" s="31">
        <v>213</v>
      </c>
      <c r="C84" s="32">
        <v>0.0041127630816759995</v>
      </c>
      <c r="D84" s="33">
        <v>348</v>
      </c>
      <c r="E84" s="32">
        <v>0.006159401051346041</v>
      </c>
      <c r="F84" s="33">
        <v>97</v>
      </c>
      <c r="G84" s="32">
        <v>0.008267984998295261</v>
      </c>
      <c r="H84" s="33">
        <v>0</v>
      </c>
      <c r="I84" s="238">
        <v>0</v>
      </c>
      <c r="J84" s="235">
        <v>658</v>
      </c>
      <c r="K84" s="34">
        <v>0.005479771481870118</v>
      </c>
    </row>
    <row r="85" spans="1:11" ht="15">
      <c r="A85" s="30" t="s">
        <v>104</v>
      </c>
      <c r="B85" s="31">
        <v>530</v>
      </c>
      <c r="C85" s="32">
        <v>0.010233635837034176</v>
      </c>
      <c r="D85" s="33">
        <v>1107</v>
      </c>
      <c r="E85" s="32">
        <v>0.01959326713747146</v>
      </c>
      <c r="F85" s="33">
        <v>111</v>
      </c>
      <c r="G85" s="32">
        <v>0.009461302420729628</v>
      </c>
      <c r="H85" s="33">
        <v>0</v>
      </c>
      <c r="I85" s="238">
        <v>0</v>
      </c>
      <c r="J85" s="235">
        <v>1748</v>
      </c>
      <c r="K85" s="34">
        <v>0.014557204483752228</v>
      </c>
    </row>
    <row r="86" spans="1:11" ht="15">
      <c r="A86" s="30" t="s">
        <v>105</v>
      </c>
      <c r="B86" s="31">
        <v>1682</v>
      </c>
      <c r="C86" s="32">
        <v>0.032477312222436765</v>
      </c>
      <c r="D86" s="33">
        <v>1576</v>
      </c>
      <c r="E86" s="32">
        <v>0.027894299014141845</v>
      </c>
      <c r="F86" s="33">
        <v>221</v>
      </c>
      <c r="G86" s="32">
        <v>0.018837367882713944</v>
      </c>
      <c r="H86" s="33">
        <v>0</v>
      </c>
      <c r="I86" s="238">
        <v>0</v>
      </c>
      <c r="J86" s="235">
        <v>3479</v>
      </c>
      <c r="K86" s="34">
        <v>0.028972834324355837</v>
      </c>
    </row>
    <row r="87" spans="1:11" ht="15">
      <c r="A87" s="30" t="s">
        <v>106</v>
      </c>
      <c r="B87" s="31">
        <v>22</v>
      </c>
      <c r="C87" s="32">
        <v>0.00042479243097122996</v>
      </c>
      <c r="D87" s="33">
        <v>16</v>
      </c>
      <c r="E87" s="32">
        <v>0.0002831908529354502</v>
      </c>
      <c r="F87" s="33">
        <v>6</v>
      </c>
      <c r="G87" s="32">
        <v>0.0005114217524718718</v>
      </c>
      <c r="H87" s="33">
        <v>0</v>
      </c>
      <c r="I87" s="238">
        <v>0</v>
      </c>
      <c r="J87" s="235">
        <v>44</v>
      </c>
      <c r="K87" s="34">
        <v>0.0003664284881493696</v>
      </c>
    </row>
    <row r="88" spans="1:11" ht="15">
      <c r="A88" s="30" t="s">
        <v>107</v>
      </c>
      <c r="B88" s="31">
        <v>36</v>
      </c>
      <c r="C88" s="32">
        <v>0.0006951148870438309</v>
      </c>
      <c r="D88" s="33">
        <v>40</v>
      </c>
      <c r="E88" s="32">
        <v>0.0007079771323386255</v>
      </c>
      <c r="F88" s="33">
        <v>11</v>
      </c>
      <c r="G88" s="32">
        <v>0.0009376065461984317</v>
      </c>
      <c r="H88" s="33">
        <v>0</v>
      </c>
      <c r="I88" s="238">
        <v>0</v>
      </c>
      <c r="J88" s="235">
        <v>87</v>
      </c>
      <c r="K88" s="34">
        <v>0.0007245290561135262</v>
      </c>
    </row>
    <row r="89" spans="1:11" ht="15">
      <c r="A89" s="30" t="s">
        <v>108</v>
      </c>
      <c r="B89" s="31">
        <v>4757</v>
      </c>
      <c r="C89" s="32">
        <v>0.09185170882409732</v>
      </c>
      <c r="D89" s="33">
        <v>8836</v>
      </c>
      <c r="E89" s="32">
        <v>0.15639214853360237</v>
      </c>
      <c r="F89" s="33">
        <v>1267</v>
      </c>
      <c r="G89" s="32">
        <v>0.10799522673031026</v>
      </c>
      <c r="H89" s="33">
        <v>9</v>
      </c>
      <c r="I89" s="238">
        <v>0.15789473684210525</v>
      </c>
      <c r="J89" s="235">
        <v>14869</v>
      </c>
      <c r="K89" s="34">
        <v>0.12382784523393128</v>
      </c>
    </row>
    <row r="90" spans="1:11" ht="15">
      <c r="A90" s="30" t="s">
        <v>109</v>
      </c>
      <c r="B90" s="31">
        <v>49</v>
      </c>
      <c r="C90" s="32">
        <v>0.0009461285962541031</v>
      </c>
      <c r="D90" s="33">
        <v>51</v>
      </c>
      <c r="E90" s="32">
        <v>0.0009026708437317475</v>
      </c>
      <c r="F90" s="33">
        <v>26</v>
      </c>
      <c r="G90" s="32">
        <v>0.002216160927378111</v>
      </c>
      <c r="H90" s="33">
        <v>0</v>
      </c>
      <c r="I90" s="238">
        <v>0</v>
      </c>
      <c r="J90" s="235">
        <v>126</v>
      </c>
      <c r="K90" s="34">
        <v>0.001049317943336831</v>
      </c>
    </row>
    <row r="91" spans="1:11" ht="15">
      <c r="A91" s="30" t="s">
        <v>110</v>
      </c>
      <c r="B91" s="31">
        <v>2</v>
      </c>
      <c r="C91" s="32">
        <v>3.861749372465727E-05</v>
      </c>
      <c r="D91" s="33">
        <v>1</v>
      </c>
      <c r="E91" s="32">
        <v>1.7699428308465637E-05</v>
      </c>
      <c r="F91" s="33">
        <v>0</v>
      </c>
      <c r="G91" s="32">
        <v>0</v>
      </c>
      <c r="H91" s="33">
        <v>0</v>
      </c>
      <c r="I91" s="238">
        <v>0</v>
      </c>
      <c r="J91" s="235">
        <v>3</v>
      </c>
      <c r="K91" s="34">
        <v>2.4983760555638835E-05</v>
      </c>
    </row>
    <row r="92" spans="1:11" ht="15">
      <c r="A92" s="30" t="s">
        <v>111</v>
      </c>
      <c r="B92" s="31">
        <v>7</v>
      </c>
      <c r="C92" s="32">
        <v>0.00013516122803630044</v>
      </c>
      <c r="D92" s="33">
        <v>5</v>
      </c>
      <c r="E92" s="32">
        <v>8.849714154232818E-05</v>
      </c>
      <c r="F92" s="33">
        <v>4</v>
      </c>
      <c r="G92" s="32">
        <v>0.00034094783498124785</v>
      </c>
      <c r="H92" s="33">
        <v>0</v>
      </c>
      <c r="I92" s="238">
        <v>0</v>
      </c>
      <c r="J92" s="235">
        <v>16</v>
      </c>
      <c r="K92" s="34">
        <v>0.0001332467229634071</v>
      </c>
    </row>
    <row r="93" spans="1:11" ht="15">
      <c r="A93" s="30" t="s">
        <v>112</v>
      </c>
      <c r="B93" s="31">
        <v>165</v>
      </c>
      <c r="C93" s="32">
        <v>0.003185943232284225</v>
      </c>
      <c r="D93" s="33">
        <v>90</v>
      </c>
      <c r="E93" s="32">
        <v>0.0015929485477619073</v>
      </c>
      <c r="F93" s="33">
        <v>17</v>
      </c>
      <c r="G93" s="32">
        <v>0.0014490282986703035</v>
      </c>
      <c r="H93" s="33">
        <v>0</v>
      </c>
      <c r="I93" s="238">
        <v>0</v>
      </c>
      <c r="J93" s="235">
        <v>272</v>
      </c>
      <c r="K93" s="34">
        <v>0.002265194290377921</v>
      </c>
    </row>
    <row r="94" spans="1:11" ht="15">
      <c r="A94" s="30" t="s">
        <v>113</v>
      </c>
      <c r="B94" s="31">
        <v>880</v>
      </c>
      <c r="C94" s="32">
        <v>0.016991697238849197</v>
      </c>
      <c r="D94" s="33">
        <v>1804</v>
      </c>
      <c r="E94" s="32">
        <v>0.03192976866847201</v>
      </c>
      <c r="F94" s="33">
        <v>171</v>
      </c>
      <c r="G94" s="32">
        <v>0.014575519945448347</v>
      </c>
      <c r="H94" s="33">
        <v>0</v>
      </c>
      <c r="I94" s="238">
        <v>0</v>
      </c>
      <c r="J94" s="235">
        <v>2855</v>
      </c>
      <c r="K94" s="34">
        <v>0.023776212128782958</v>
      </c>
    </row>
    <row r="95" spans="1:11" ht="15">
      <c r="A95" s="30" t="s">
        <v>114</v>
      </c>
      <c r="B95" s="31">
        <v>259</v>
      </c>
      <c r="C95" s="32">
        <v>0.005000965437343116</v>
      </c>
      <c r="D95" s="33">
        <v>542</v>
      </c>
      <c r="E95" s="32">
        <v>0.009593090143188375</v>
      </c>
      <c r="F95" s="33">
        <v>156</v>
      </c>
      <c r="G95" s="32">
        <v>0.013296965564268667</v>
      </c>
      <c r="H95" s="33">
        <v>0</v>
      </c>
      <c r="I95" s="238">
        <v>0</v>
      </c>
      <c r="J95" s="235">
        <v>957</v>
      </c>
      <c r="K95" s="34">
        <v>0.007969819617248788</v>
      </c>
    </row>
    <row r="96" spans="1:11" ht="15">
      <c r="A96" s="30" t="s">
        <v>115</v>
      </c>
      <c r="B96" s="31">
        <v>439</v>
      </c>
      <c r="C96" s="32">
        <v>0.00847653987256227</v>
      </c>
      <c r="D96" s="33">
        <v>461</v>
      </c>
      <c r="E96" s="32">
        <v>0.008159436450202659</v>
      </c>
      <c r="F96" s="33">
        <v>84</v>
      </c>
      <c r="G96" s="32">
        <v>0.007159904534606206</v>
      </c>
      <c r="H96" s="33">
        <v>0</v>
      </c>
      <c r="I96" s="238">
        <v>0</v>
      </c>
      <c r="J96" s="235">
        <v>984</v>
      </c>
      <c r="K96" s="34">
        <v>0.008194673462249539</v>
      </c>
    </row>
    <row r="97" spans="1:11" ht="15">
      <c r="A97" s="30" t="s">
        <v>116</v>
      </c>
      <c r="B97" s="31">
        <v>8369</v>
      </c>
      <c r="C97" s="32">
        <v>0.16159490249082833</v>
      </c>
      <c r="D97" s="33">
        <v>3402</v>
      </c>
      <c r="E97" s="32">
        <v>0.0602134551054001</v>
      </c>
      <c r="F97" s="33">
        <v>583</v>
      </c>
      <c r="G97" s="32">
        <v>0.04969314694851688</v>
      </c>
      <c r="H97" s="33">
        <v>0</v>
      </c>
      <c r="I97" s="238">
        <v>0</v>
      </c>
      <c r="J97" s="235">
        <v>12354</v>
      </c>
      <c r="K97" s="34">
        <v>0.10288312596812073</v>
      </c>
    </row>
    <row r="98" spans="1:11" ht="15">
      <c r="A98" s="30" t="s">
        <v>117</v>
      </c>
      <c r="B98" s="31">
        <v>173</v>
      </c>
      <c r="C98" s="32">
        <v>0.0033404132071828537</v>
      </c>
      <c r="D98" s="33">
        <v>122</v>
      </c>
      <c r="E98" s="32">
        <v>0.0021593302536328076</v>
      </c>
      <c r="F98" s="33">
        <v>21</v>
      </c>
      <c r="G98" s="32">
        <v>0.0017899761336515514</v>
      </c>
      <c r="H98" s="33">
        <v>0</v>
      </c>
      <c r="I98" s="238">
        <v>0</v>
      </c>
      <c r="J98" s="235">
        <v>316</v>
      </c>
      <c r="K98" s="34">
        <v>0.0026316227785272905</v>
      </c>
    </row>
    <row r="99" spans="1:11" ht="15">
      <c r="A99" s="30" t="s">
        <v>118</v>
      </c>
      <c r="B99" s="31">
        <v>134</v>
      </c>
      <c r="C99" s="32">
        <v>0.002587372079552037</v>
      </c>
      <c r="D99" s="33">
        <v>83</v>
      </c>
      <c r="E99" s="32">
        <v>0.0014690525496026479</v>
      </c>
      <c r="F99" s="33">
        <v>23</v>
      </c>
      <c r="G99" s="32">
        <v>0.0019604500511421754</v>
      </c>
      <c r="H99" s="33">
        <v>0</v>
      </c>
      <c r="I99" s="238">
        <v>0</v>
      </c>
      <c r="J99" s="235">
        <v>240</v>
      </c>
      <c r="K99" s="34">
        <v>0.0019987008444511067</v>
      </c>
    </row>
    <row r="100" spans="1:11" ht="15">
      <c r="A100" s="30" t="s">
        <v>119</v>
      </c>
      <c r="B100" s="31">
        <v>59</v>
      </c>
      <c r="C100" s="32">
        <v>0.0011392160648773895</v>
      </c>
      <c r="D100" s="33">
        <v>73</v>
      </c>
      <c r="E100" s="32">
        <v>0.0012920582665179915</v>
      </c>
      <c r="F100" s="33">
        <v>12</v>
      </c>
      <c r="G100" s="32">
        <v>0.0010228435049437436</v>
      </c>
      <c r="H100" s="33">
        <v>0</v>
      </c>
      <c r="I100" s="238">
        <v>0</v>
      </c>
      <c r="J100" s="235">
        <v>144</v>
      </c>
      <c r="K100" s="34">
        <v>0.0011992205066706642</v>
      </c>
    </row>
    <row r="101" spans="1:11" ht="15">
      <c r="A101" s="30" t="s">
        <v>127</v>
      </c>
      <c r="B101" s="31">
        <v>119</v>
      </c>
      <c r="C101" s="32">
        <v>0.0022977408766171074</v>
      </c>
      <c r="D101" s="33">
        <v>56</v>
      </c>
      <c r="E101" s="32">
        <v>0.0009911679852740757</v>
      </c>
      <c r="F101" s="33">
        <v>10</v>
      </c>
      <c r="G101" s="32">
        <v>0.0008523695874531196</v>
      </c>
      <c r="H101" s="33">
        <v>0</v>
      </c>
      <c r="I101" s="238">
        <v>0</v>
      </c>
      <c r="J101" s="235">
        <v>185</v>
      </c>
      <c r="K101" s="34">
        <v>0.0015406652342643949</v>
      </c>
    </row>
    <row r="102" spans="1:11" ht="15">
      <c r="A102" s="30" t="s">
        <v>128</v>
      </c>
      <c r="B102" s="31">
        <v>96</v>
      </c>
      <c r="C102" s="32">
        <v>0.0018536396987835488</v>
      </c>
      <c r="D102" s="33">
        <v>63</v>
      </c>
      <c r="E102" s="32">
        <v>0.001115063983433335</v>
      </c>
      <c r="F102" s="33">
        <v>21</v>
      </c>
      <c r="G102" s="32">
        <v>0.0017899761336515514</v>
      </c>
      <c r="H102" s="33">
        <v>0</v>
      </c>
      <c r="I102" s="238">
        <v>0</v>
      </c>
      <c r="J102" s="235">
        <v>180</v>
      </c>
      <c r="K102" s="34">
        <v>0.00149902563333833</v>
      </c>
    </row>
    <row r="103" spans="1:11" ht="15">
      <c r="A103" s="30" t="s">
        <v>129</v>
      </c>
      <c r="B103" s="31">
        <v>229</v>
      </c>
      <c r="C103" s="32">
        <v>0.004421703031473257</v>
      </c>
      <c r="D103" s="33">
        <v>195</v>
      </c>
      <c r="E103" s="32">
        <v>0.0034513885201507993</v>
      </c>
      <c r="F103" s="33">
        <v>53</v>
      </c>
      <c r="G103" s="32">
        <v>0.004517558813501534</v>
      </c>
      <c r="H103" s="33">
        <v>0</v>
      </c>
      <c r="I103" s="238">
        <v>0</v>
      </c>
      <c r="J103" s="235">
        <v>477</v>
      </c>
      <c r="K103" s="34">
        <v>0.003972417928346575</v>
      </c>
    </row>
    <row r="104" spans="1:11" ht="15">
      <c r="A104" s="30" t="s">
        <v>130</v>
      </c>
      <c r="B104" s="31">
        <v>93</v>
      </c>
      <c r="C104" s="32">
        <v>0.001795713458196563</v>
      </c>
      <c r="D104" s="33">
        <v>128</v>
      </c>
      <c r="E104" s="32">
        <v>0.0022655268234836015</v>
      </c>
      <c r="F104" s="33">
        <v>25</v>
      </c>
      <c r="G104" s="32">
        <v>0.0021309239686327992</v>
      </c>
      <c r="H104" s="33">
        <v>0</v>
      </c>
      <c r="I104" s="238">
        <v>0</v>
      </c>
      <c r="J104" s="235">
        <v>246</v>
      </c>
      <c r="K104" s="34">
        <v>0.0020486683655623846</v>
      </c>
    </row>
    <row r="105" spans="1:11" ht="15">
      <c r="A105" s="256" t="s">
        <v>279</v>
      </c>
      <c r="B105" s="31">
        <v>35</v>
      </c>
      <c r="C105" s="32">
        <v>0.0006758061401815022</v>
      </c>
      <c r="D105" s="33">
        <v>28</v>
      </c>
      <c r="E105" s="32">
        <v>0.0004955839926370378</v>
      </c>
      <c r="F105" s="33">
        <v>3</v>
      </c>
      <c r="G105" s="32">
        <v>0.0002557108762359359</v>
      </c>
      <c r="H105" s="33">
        <v>0</v>
      </c>
      <c r="I105" s="238">
        <v>0</v>
      </c>
      <c r="J105" s="235">
        <v>66</v>
      </c>
      <c r="K105" s="34">
        <v>0.0005496427322240543</v>
      </c>
    </row>
    <row r="106" spans="1:11" ht="15">
      <c r="A106" s="256" t="s">
        <v>280</v>
      </c>
      <c r="B106" s="31">
        <v>16</v>
      </c>
      <c r="C106" s="32">
        <v>0.00030893994979725814</v>
      </c>
      <c r="D106" s="33">
        <v>11</v>
      </c>
      <c r="E106" s="32">
        <v>0.000194693711393122</v>
      </c>
      <c r="F106" s="33">
        <v>1</v>
      </c>
      <c r="G106" s="32">
        <v>8.523695874531196E-05</v>
      </c>
      <c r="H106" s="33">
        <v>0</v>
      </c>
      <c r="I106" s="238">
        <v>0</v>
      </c>
      <c r="J106" s="235">
        <v>28</v>
      </c>
      <c r="K106" s="34">
        <v>0.00023318176518596245</v>
      </c>
    </row>
    <row r="107" spans="1:11" ht="15">
      <c r="A107" s="256" t="s">
        <v>131</v>
      </c>
      <c r="B107" s="31">
        <v>1035</v>
      </c>
      <c r="C107" s="32">
        <v>0.019984553002510137</v>
      </c>
      <c r="D107" s="33">
        <v>508</v>
      </c>
      <c r="E107" s="32">
        <v>0.008991309580700543</v>
      </c>
      <c r="F107" s="33">
        <v>143</v>
      </c>
      <c r="G107" s="32">
        <v>0.01218888510057961</v>
      </c>
      <c r="H107" s="33">
        <v>0</v>
      </c>
      <c r="I107" s="238">
        <v>0</v>
      </c>
      <c r="J107" s="235">
        <v>1686</v>
      </c>
      <c r="K107" s="34">
        <v>0.014040873432269025</v>
      </c>
    </row>
    <row r="108" spans="1:11" ht="15.75" thickBot="1">
      <c r="A108" s="257" t="s">
        <v>120</v>
      </c>
      <c r="B108" s="246">
        <v>5031</v>
      </c>
      <c r="C108" s="247">
        <v>0.09714230546437536</v>
      </c>
      <c r="D108" s="248">
        <v>3485</v>
      </c>
      <c r="E108" s="247">
        <v>0.061682507655002744</v>
      </c>
      <c r="F108" s="248">
        <v>606</v>
      </c>
      <c r="G108" s="247">
        <v>0.05165359699965905</v>
      </c>
      <c r="H108" s="248">
        <v>3</v>
      </c>
      <c r="I108" s="249">
        <v>0.05263157894736842</v>
      </c>
      <c r="J108" s="250">
        <v>9125</v>
      </c>
      <c r="K108" s="284">
        <v>0.07599227169006813</v>
      </c>
    </row>
    <row r="109" spans="1:11" ht="15.75" thickBot="1">
      <c r="A109" s="11" t="s">
        <v>121</v>
      </c>
      <c r="B109" s="15">
        <v>51790</v>
      </c>
      <c r="C109" s="244">
        <v>1</v>
      </c>
      <c r="D109" s="40">
        <v>56499</v>
      </c>
      <c r="E109" s="244">
        <v>1</v>
      </c>
      <c r="F109" s="40">
        <v>11732</v>
      </c>
      <c r="G109" s="244">
        <v>1</v>
      </c>
      <c r="H109" s="40">
        <v>57</v>
      </c>
      <c r="I109" s="245">
        <v>1</v>
      </c>
      <c r="J109" s="15">
        <v>120078</v>
      </c>
      <c r="K109" s="16">
        <v>1</v>
      </c>
    </row>
    <row r="112" spans="2:10" ht="15">
      <c r="B112" s="270"/>
      <c r="J112" s="270">
        <v>120078</v>
      </c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105"/>
  <sheetViews>
    <sheetView zoomScalePageLayoutView="0" workbookViewId="0" topLeftCell="A90">
      <selection activeCell="A2" sqref="A2:A4"/>
    </sheetView>
  </sheetViews>
  <sheetFormatPr defaultColWidth="11.421875" defaultRowHeight="15"/>
  <cols>
    <col min="1" max="1" width="16.00390625" style="181" customWidth="1"/>
    <col min="2" max="11" width="14.7109375" style="181" customWidth="1"/>
    <col min="12" max="16384" width="11.421875" style="181" customWidth="1"/>
  </cols>
  <sheetData>
    <row r="1" spans="1:11" ht="33.75" customHeight="1" thickBot="1" thickTop="1">
      <c r="A1" s="335" t="s">
        <v>295</v>
      </c>
      <c r="B1" s="336"/>
      <c r="C1" s="336"/>
      <c r="D1" s="336"/>
      <c r="E1" s="336"/>
      <c r="F1" s="336"/>
      <c r="G1" s="336"/>
      <c r="H1" s="336"/>
      <c r="I1" s="336"/>
      <c r="J1" s="336"/>
      <c r="K1" s="337"/>
    </row>
    <row r="2" spans="1:11" ht="24.75" customHeight="1" thickTop="1">
      <c r="A2" s="325" t="s">
        <v>21</v>
      </c>
      <c r="B2" s="341" t="s">
        <v>122</v>
      </c>
      <c r="C2" s="348"/>
      <c r="D2" s="348"/>
      <c r="E2" s="348"/>
      <c r="F2" s="348"/>
      <c r="G2" s="348"/>
      <c r="H2" s="348"/>
      <c r="I2" s="342"/>
      <c r="J2" s="341" t="s">
        <v>121</v>
      </c>
      <c r="K2" s="342"/>
    </row>
    <row r="3" spans="1:11" ht="24.75" customHeight="1">
      <c r="A3" s="326"/>
      <c r="B3" s="345" t="s">
        <v>123</v>
      </c>
      <c r="C3" s="346"/>
      <c r="D3" s="346" t="s">
        <v>124</v>
      </c>
      <c r="E3" s="346"/>
      <c r="F3" s="346" t="s">
        <v>125</v>
      </c>
      <c r="G3" s="346"/>
      <c r="H3" s="346" t="s">
        <v>126</v>
      </c>
      <c r="I3" s="344"/>
      <c r="J3" s="343"/>
      <c r="K3" s="344"/>
    </row>
    <row r="4" spans="1:11" ht="24.75" customHeight="1" thickBot="1">
      <c r="A4" s="327"/>
      <c r="B4" s="6" t="s">
        <v>23</v>
      </c>
      <c r="C4" s="7" t="s">
        <v>24</v>
      </c>
      <c r="D4" s="8" t="s">
        <v>23</v>
      </c>
      <c r="E4" s="7" t="s">
        <v>24</v>
      </c>
      <c r="F4" s="8" t="s">
        <v>23</v>
      </c>
      <c r="G4" s="7" t="s">
        <v>24</v>
      </c>
      <c r="H4" s="8" t="s">
        <v>23</v>
      </c>
      <c r="I4" s="21" t="s">
        <v>24</v>
      </c>
      <c r="J4" s="6" t="s">
        <v>23</v>
      </c>
      <c r="K4" s="21" t="s">
        <v>24</v>
      </c>
    </row>
    <row r="5" spans="1:11" ht="15">
      <c r="A5" s="258" t="s">
        <v>108</v>
      </c>
      <c r="B5" s="31">
        <v>4757</v>
      </c>
      <c r="C5" s="239">
        <v>0.09185170882409732</v>
      </c>
      <c r="D5" s="240">
        <v>8836</v>
      </c>
      <c r="E5" s="239">
        <v>0.15639214853360237</v>
      </c>
      <c r="F5" s="240">
        <v>1267</v>
      </c>
      <c r="G5" s="239">
        <v>0.10799522673031026</v>
      </c>
      <c r="H5" s="240">
        <v>9</v>
      </c>
      <c r="I5" s="243">
        <v>0.15789473684210525</v>
      </c>
      <c r="J5" s="241">
        <v>14869</v>
      </c>
      <c r="K5" s="243">
        <v>0.12382784523393128</v>
      </c>
    </row>
    <row r="6" spans="1:11" ht="15">
      <c r="A6" s="256" t="s">
        <v>116</v>
      </c>
      <c r="B6" s="31">
        <v>8369</v>
      </c>
      <c r="C6" s="32">
        <v>0.16159490249082833</v>
      </c>
      <c r="D6" s="33">
        <v>3402</v>
      </c>
      <c r="E6" s="32">
        <v>0.0602134551054001</v>
      </c>
      <c r="F6" s="33">
        <v>583</v>
      </c>
      <c r="G6" s="32">
        <v>0.04969314694851688</v>
      </c>
      <c r="H6" s="33">
        <v>0</v>
      </c>
      <c r="I6" s="34">
        <v>0</v>
      </c>
      <c r="J6" s="235">
        <v>12354</v>
      </c>
      <c r="K6" s="34">
        <v>0.10288312596812073</v>
      </c>
    </row>
    <row r="7" spans="1:11" ht="15">
      <c r="A7" s="256" t="s">
        <v>45</v>
      </c>
      <c r="B7" s="31">
        <v>3718</v>
      </c>
      <c r="C7" s="32">
        <v>0.07178992083413786</v>
      </c>
      <c r="D7" s="33">
        <v>6437</v>
      </c>
      <c r="E7" s="32">
        <v>0.1139312200215933</v>
      </c>
      <c r="F7" s="33">
        <v>1779</v>
      </c>
      <c r="G7" s="32">
        <v>0.15163654960790998</v>
      </c>
      <c r="H7" s="33">
        <v>8</v>
      </c>
      <c r="I7" s="34">
        <v>0.14035087719298245</v>
      </c>
      <c r="J7" s="235">
        <v>11942</v>
      </c>
      <c r="K7" s="34">
        <v>0.09945202285181298</v>
      </c>
    </row>
    <row r="8" spans="1:11" ht="15">
      <c r="A8" s="256" t="s">
        <v>34</v>
      </c>
      <c r="B8" s="31">
        <v>3549</v>
      </c>
      <c r="C8" s="32">
        <v>0.06852674261440432</v>
      </c>
      <c r="D8" s="33">
        <v>3983</v>
      </c>
      <c r="E8" s="32">
        <v>0.07049682295261862</v>
      </c>
      <c r="F8" s="33">
        <v>810</v>
      </c>
      <c r="G8" s="32">
        <v>0.0690419365837027</v>
      </c>
      <c r="H8" s="33">
        <v>4</v>
      </c>
      <c r="I8" s="34">
        <v>0.07017543859649122</v>
      </c>
      <c r="J8" s="235">
        <v>8346</v>
      </c>
      <c r="K8" s="34">
        <v>0.06950482186578724</v>
      </c>
    </row>
    <row r="9" spans="1:11" ht="15">
      <c r="A9" s="256" t="s">
        <v>56</v>
      </c>
      <c r="B9" s="31">
        <v>1839</v>
      </c>
      <c r="C9" s="32">
        <v>0.035508785479822357</v>
      </c>
      <c r="D9" s="33">
        <v>3256</v>
      </c>
      <c r="E9" s="32">
        <v>0.05762933857236411</v>
      </c>
      <c r="F9" s="33">
        <v>929</v>
      </c>
      <c r="G9" s="32">
        <v>0.07918513467439482</v>
      </c>
      <c r="H9" s="33">
        <v>9</v>
      </c>
      <c r="I9" s="34">
        <v>0.15789473684210525</v>
      </c>
      <c r="J9" s="235">
        <v>6033</v>
      </c>
      <c r="K9" s="34">
        <v>0.0502423424773897</v>
      </c>
    </row>
    <row r="10" spans="1:11" ht="15">
      <c r="A10" s="256" t="s">
        <v>66</v>
      </c>
      <c r="B10" s="31">
        <v>2391</v>
      </c>
      <c r="C10" s="32">
        <v>0.046167213747827764</v>
      </c>
      <c r="D10" s="33">
        <v>1632</v>
      </c>
      <c r="E10" s="32">
        <v>0.02888546699941592</v>
      </c>
      <c r="F10" s="33">
        <v>480</v>
      </c>
      <c r="G10" s="32">
        <v>0.040913740197749744</v>
      </c>
      <c r="H10" s="33">
        <v>3</v>
      </c>
      <c r="I10" s="34">
        <v>0.05263157894736842</v>
      </c>
      <c r="J10" s="235">
        <v>4506</v>
      </c>
      <c r="K10" s="34">
        <v>0.03752560835456953</v>
      </c>
    </row>
    <row r="11" spans="1:11" ht="15">
      <c r="A11" s="256" t="s">
        <v>41</v>
      </c>
      <c r="B11" s="31">
        <v>1574</v>
      </c>
      <c r="C11" s="32">
        <v>0.030391967561305272</v>
      </c>
      <c r="D11" s="33">
        <v>2318</v>
      </c>
      <c r="E11" s="32">
        <v>0.041027274819023345</v>
      </c>
      <c r="F11" s="33">
        <v>405</v>
      </c>
      <c r="G11" s="32">
        <v>0.03452096829185135</v>
      </c>
      <c r="H11" s="33">
        <v>0</v>
      </c>
      <c r="I11" s="34">
        <v>0</v>
      </c>
      <c r="J11" s="235">
        <v>4297</v>
      </c>
      <c r="K11" s="34">
        <v>0.035785073035860024</v>
      </c>
    </row>
    <row r="12" spans="1:11" ht="15">
      <c r="A12" s="256" t="s">
        <v>64</v>
      </c>
      <c r="B12" s="31">
        <v>1345</v>
      </c>
      <c r="C12" s="32">
        <v>0.025970264529832015</v>
      </c>
      <c r="D12" s="33">
        <v>1807</v>
      </c>
      <c r="E12" s="32">
        <v>0.03198286695339741</v>
      </c>
      <c r="F12" s="33">
        <v>413</v>
      </c>
      <c r="G12" s="32">
        <v>0.035202863961813845</v>
      </c>
      <c r="H12" s="33">
        <v>3</v>
      </c>
      <c r="I12" s="34">
        <v>0.05263157894736842</v>
      </c>
      <c r="J12" s="235">
        <v>3568</v>
      </c>
      <c r="K12" s="34">
        <v>0.02971401922083979</v>
      </c>
    </row>
    <row r="13" spans="1:16" ht="15">
      <c r="A13" s="256" t="s">
        <v>105</v>
      </c>
      <c r="B13" s="31">
        <v>1682</v>
      </c>
      <c r="C13" s="32">
        <v>0.032477312222436765</v>
      </c>
      <c r="D13" s="33">
        <v>1576</v>
      </c>
      <c r="E13" s="32">
        <v>0.027894299014141845</v>
      </c>
      <c r="F13" s="33">
        <v>221</v>
      </c>
      <c r="G13" s="32">
        <v>0.018837367882713944</v>
      </c>
      <c r="H13" s="33">
        <v>0</v>
      </c>
      <c r="I13" s="34">
        <v>0</v>
      </c>
      <c r="J13" s="235">
        <v>3479</v>
      </c>
      <c r="K13" s="34">
        <v>0.028972834324355837</v>
      </c>
      <c r="P13"/>
    </row>
    <row r="14" spans="1:11" ht="15">
      <c r="A14" s="256" t="s">
        <v>90</v>
      </c>
      <c r="B14" s="31">
        <v>1352</v>
      </c>
      <c r="C14" s="32">
        <v>0.026105425757868315</v>
      </c>
      <c r="D14" s="33">
        <v>1438</v>
      </c>
      <c r="E14" s="32">
        <v>0.025451777907573584</v>
      </c>
      <c r="F14" s="33">
        <v>321</v>
      </c>
      <c r="G14" s="32">
        <v>0.027361063757245143</v>
      </c>
      <c r="H14" s="33">
        <v>1</v>
      </c>
      <c r="I14" s="34">
        <v>0.017543859649122806</v>
      </c>
      <c r="J14" s="235">
        <v>3112</v>
      </c>
      <c r="K14" s="34">
        <v>0.025916487616382683</v>
      </c>
    </row>
    <row r="15" spans="1:11" ht="15">
      <c r="A15" s="256" t="s">
        <v>113</v>
      </c>
      <c r="B15" s="31">
        <v>880</v>
      </c>
      <c r="C15" s="32">
        <v>0.016991697238849197</v>
      </c>
      <c r="D15" s="33">
        <v>1804</v>
      </c>
      <c r="E15" s="32">
        <v>0.03192976866847201</v>
      </c>
      <c r="F15" s="33">
        <v>171</v>
      </c>
      <c r="G15" s="32">
        <v>0.014575519945448347</v>
      </c>
      <c r="H15" s="33">
        <v>0</v>
      </c>
      <c r="I15" s="34">
        <v>0</v>
      </c>
      <c r="J15" s="235">
        <v>2855</v>
      </c>
      <c r="K15" s="34">
        <v>0.023776212128782958</v>
      </c>
    </row>
    <row r="16" spans="1:11" ht="15">
      <c r="A16" s="256" t="s">
        <v>68</v>
      </c>
      <c r="B16" s="31">
        <v>996</v>
      </c>
      <c r="C16" s="32">
        <v>0.01923151187487932</v>
      </c>
      <c r="D16" s="33">
        <v>1353</v>
      </c>
      <c r="E16" s="32">
        <v>0.023947326501354005</v>
      </c>
      <c r="F16" s="33">
        <v>209</v>
      </c>
      <c r="G16" s="32">
        <v>0.017814524377770202</v>
      </c>
      <c r="H16" s="33">
        <v>0</v>
      </c>
      <c r="I16" s="34">
        <v>0</v>
      </c>
      <c r="J16" s="235">
        <v>2558</v>
      </c>
      <c r="K16" s="34">
        <v>0.021302819833774713</v>
      </c>
    </row>
    <row r="17" spans="1:11" ht="15">
      <c r="A17" s="256" t="s">
        <v>39</v>
      </c>
      <c r="B17" s="31">
        <v>828</v>
      </c>
      <c r="C17" s="32">
        <v>0.01598764240200811</v>
      </c>
      <c r="D17" s="33">
        <v>1104</v>
      </c>
      <c r="E17" s="32">
        <v>0.01954016885254606</v>
      </c>
      <c r="F17" s="33">
        <v>195</v>
      </c>
      <c r="G17" s="32">
        <v>0.016621206955335834</v>
      </c>
      <c r="H17" s="33">
        <v>1</v>
      </c>
      <c r="I17" s="34">
        <v>0.017543859649122806</v>
      </c>
      <c r="J17" s="235">
        <v>2128</v>
      </c>
      <c r="K17" s="34">
        <v>0.017721814154133146</v>
      </c>
    </row>
    <row r="18" spans="1:11" ht="15">
      <c r="A18" s="256" t="s">
        <v>42</v>
      </c>
      <c r="B18" s="31">
        <v>643</v>
      </c>
      <c r="C18" s="32">
        <v>0.012415524232477312</v>
      </c>
      <c r="D18" s="33">
        <v>1085</v>
      </c>
      <c r="E18" s="32">
        <v>0.019203879714685217</v>
      </c>
      <c r="F18" s="33">
        <v>250</v>
      </c>
      <c r="G18" s="32">
        <v>0.02130923968632799</v>
      </c>
      <c r="H18" s="33">
        <v>3</v>
      </c>
      <c r="I18" s="34">
        <v>0.05263157894736842</v>
      </c>
      <c r="J18" s="235">
        <v>1981</v>
      </c>
      <c r="K18" s="34">
        <v>0.016497609886906843</v>
      </c>
    </row>
    <row r="19" spans="1:11" ht="15">
      <c r="A19" s="256" t="s">
        <v>98</v>
      </c>
      <c r="B19" s="31">
        <v>790</v>
      </c>
      <c r="C19" s="32">
        <v>0.015253910021239622</v>
      </c>
      <c r="D19" s="33">
        <v>749</v>
      </c>
      <c r="E19" s="32">
        <v>0.013256871803040762</v>
      </c>
      <c r="F19" s="33">
        <v>130</v>
      </c>
      <c r="G19" s="32">
        <v>0.011080804636890556</v>
      </c>
      <c r="H19" s="33">
        <v>0</v>
      </c>
      <c r="I19" s="34">
        <v>0</v>
      </c>
      <c r="J19" s="235">
        <v>1669</v>
      </c>
      <c r="K19" s="34">
        <v>0.013899298789120405</v>
      </c>
    </row>
    <row r="20" spans="1:11" ht="15">
      <c r="A20" s="256" t="s">
        <v>104</v>
      </c>
      <c r="B20" s="31">
        <v>530</v>
      </c>
      <c r="C20" s="32">
        <v>0.010233635837034176</v>
      </c>
      <c r="D20" s="33">
        <v>1107</v>
      </c>
      <c r="E20" s="32">
        <v>0.01959326713747146</v>
      </c>
      <c r="F20" s="33">
        <v>111</v>
      </c>
      <c r="G20" s="32">
        <v>0.009461302420729628</v>
      </c>
      <c r="H20" s="33">
        <v>0</v>
      </c>
      <c r="I20" s="34">
        <v>0</v>
      </c>
      <c r="J20" s="235">
        <v>1748</v>
      </c>
      <c r="K20" s="34">
        <v>0.014557204483752228</v>
      </c>
    </row>
    <row r="21" spans="1:11" ht="15">
      <c r="A21" s="256" t="s">
        <v>131</v>
      </c>
      <c r="B21" s="31">
        <v>1035</v>
      </c>
      <c r="C21" s="32">
        <v>0.019984553002510137</v>
      </c>
      <c r="D21" s="33">
        <v>508</v>
      </c>
      <c r="E21" s="32">
        <v>0.008991309580700543</v>
      </c>
      <c r="F21" s="33">
        <v>143</v>
      </c>
      <c r="G21" s="32">
        <v>0.01218888510057961</v>
      </c>
      <c r="H21" s="33">
        <v>0</v>
      </c>
      <c r="I21" s="34">
        <v>0</v>
      </c>
      <c r="J21" s="235">
        <v>1686</v>
      </c>
      <c r="K21" s="34">
        <v>0.014040873432269025</v>
      </c>
    </row>
    <row r="22" spans="1:11" ht="15">
      <c r="A22" s="256" t="s">
        <v>67</v>
      </c>
      <c r="B22" s="31">
        <v>673</v>
      </c>
      <c r="C22" s="32">
        <v>0.012994786638347171</v>
      </c>
      <c r="D22" s="33">
        <v>681</v>
      </c>
      <c r="E22" s="32">
        <v>0.012053310678065098</v>
      </c>
      <c r="F22" s="33">
        <v>191</v>
      </c>
      <c r="G22" s="32">
        <v>0.016280259120354586</v>
      </c>
      <c r="H22" s="33">
        <v>0</v>
      </c>
      <c r="I22" s="34">
        <v>0</v>
      </c>
      <c r="J22" s="235">
        <v>1545</v>
      </c>
      <c r="K22" s="34">
        <v>0.012866636686154</v>
      </c>
    </row>
    <row r="23" spans="1:11" ht="15">
      <c r="A23" s="256" t="s">
        <v>35</v>
      </c>
      <c r="B23" s="31">
        <v>589</v>
      </c>
      <c r="C23" s="32">
        <v>0.011372851901911566</v>
      </c>
      <c r="D23" s="33">
        <v>794</v>
      </c>
      <c r="E23" s="32">
        <v>0.014053346076921715</v>
      </c>
      <c r="F23" s="33">
        <v>160</v>
      </c>
      <c r="G23" s="32">
        <v>0.013637913399249914</v>
      </c>
      <c r="H23" s="33">
        <v>1</v>
      </c>
      <c r="I23" s="34">
        <v>0.017543859649122806</v>
      </c>
      <c r="J23" s="235">
        <v>1544</v>
      </c>
      <c r="K23" s="34">
        <v>0.012858308765968787</v>
      </c>
    </row>
    <row r="24" spans="1:11" ht="15">
      <c r="A24" s="256" t="s">
        <v>44</v>
      </c>
      <c r="B24" s="31">
        <v>613</v>
      </c>
      <c r="C24" s="32">
        <v>0.011836261826607453</v>
      </c>
      <c r="D24" s="33">
        <v>699</v>
      </c>
      <c r="E24" s="32">
        <v>0.01237190038761748</v>
      </c>
      <c r="F24" s="33">
        <v>195</v>
      </c>
      <c r="G24" s="32">
        <v>0.016621206955335834</v>
      </c>
      <c r="H24" s="33">
        <v>2</v>
      </c>
      <c r="I24" s="34">
        <v>0.03508771929824561</v>
      </c>
      <c r="J24" s="235">
        <v>1509</v>
      </c>
      <c r="K24" s="34">
        <v>0.012566831559486335</v>
      </c>
    </row>
    <row r="25" spans="1:11" ht="15">
      <c r="A25" s="256" t="s">
        <v>60</v>
      </c>
      <c r="B25" s="31">
        <v>389</v>
      </c>
      <c r="C25" s="32">
        <v>0.007511102529445839</v>
      </c>
      <c r="D25" s="33">
        <v>543</v>
      </c>
      <c r="E25" s="32">
        <v>0.009610789571496841</v>
      </c>
      <c r="F25" s="33">
        <v>162</v>
      </c>
      <c r="G25" s="32">
        <v>0.013808387316740538</v>
      </c>
      <c r="H25" s="33">
        <v>3</v>
      </c>
      <c r="I25" s="34">
        <v>0.05263157894736842</v>
      </c>
      <c r="J25" s="235">
        <v>1097</v>
      </c>
      <c r="K25" s="34">
        <v>0.0091357284431786</v>
      </c>
    </row>
    <row r="26" spans="1:11" ht="15">
      <c r="A26" s="256" t="s">
        <v>47</v>
      </c>
      <c r="B26" s="31">
        <v>319</v>
      </c>
      <c r="C26" s="32">
        <v>0.006159490249082834</v>
      </c>
      <c r="D26" s="33">
        <v>502</v>
      </c>
      <c r="E26" s="32">
        <v>0.00888511301084975</v>
      </c>
      <c r="F26" s="33">
        <v>110</v>
      </c>
      <c r="G26" s="32">
        <v>0.009376065461984317</v>
      </c>
      <c r="H26" s="33">
        <v>0</v>
      </c>
      <c r="I26" s="34">
        <v>0</v>
      </c>
      <c r="J26" s="235">
        <v>931</v>
      </c>
      <c r="K26" s="34">
        <v>0.007753293692433252</v>
      </c>
    </row>
    <row r="27" spans="1:11" ht="15">
      <c r="A27" s="256" t="s">
        <v>115</v>
      </c>
      <c r="B27" s="31">
        <v>439</v>
      </c>
      <c r="C27" s="32">
        <v>0.00847653987256227</v>
      </c>
      <c r="D27" s="33">
        <v>461</v>
      </c>
      <c r="E27" s="32">
        <v>0.008159436450202659</v>
      </c>
      <c r="F27" s="33">
        <v>84</v>
      </c>
      <c r="G27" s="32">
        <v>0.007159904534606206</v>
      </c>
      <c r="H27" s="33">
        <v>0</v>
      </c>
      <c r="I27" s="34">
        <v>0</v>
      </c>
      <c r="J27" s="235">
        <v>984</v>
      </c>
      <c r="K27" s="34">
        <v>0.008194673462249539</v>
      </c>
    </row>
    <row r="28" spans="1:11" ht="15">
      <c r="A28" s="256" t="s">
        <v>114</v>
      </c>
      <c r="B28" s="31">
        <v>259</v>
      </c>
      <c r="C28" s="32">
        <v>0.005000965437343116</v>
      </c>
      <c r="D28" s="33">
        <v>542</v>
      </c>
      <c r="E28" s="32">
        <v>0.009593090143188375</v>
      </c>
      <c r="F28" s="33">
        <v>156</v>
      </c>
      <c r="G28" s="32">
        <v>0.013296965564268667</v>
      </c>
      <c r="H28" s="33">
        <v>0</v>
      </c>
      <c r="I28" s="34">
        <v>0</v>
      </c>
      <c r="J28" s="235">
        <v>957</v>
      </c>
      <c r="K28" s="34">
        <v>0.007969819617248788</v>
      </c>
    </row>
    <row r="29" spans="1:11" ht="15">
      <c r="A29" s="256" t="s">
        <v>43</v>
      </c>
      <c r="B29" s="31">
        <v>312</v>
      </c>
      <c r="C29" s="32">
        <v>0.0060243290210465344</v>
      </c>
      <c r="D29" s="33">
        <v>429</v>
      </c>
      <c r="E29" s="32">
        <v>0.007593054744331758</v>
      </c>
      <c r="F29" s="33">
        <v>105</v>
      </c>
      <c r="G29" s="32">
        <v>0.008949880668257757</v>
      </c>
      <c r="H29" s="33">
        <v>1</v>
      </c>
      <c r="I29" s="34">
        <v>0.017543859649122806</v>
      </c>
      <c r="J29" s="235">
        <v>847</v>
      </c>
      <c r="K29" s="34">
        <v>0.0070537483968753645</v>
      </c>
    </row>
    <row r="30" spans="1:11" ht="15">
      <c r="A30" s="256" t="s">
        <v>71</v>
      </c>
      <c r="B30" s="31">
        <v>548</v>
      </c>
      <c r="C30" s="32">
        <v>0.010581193280556091</v>
      </c>
      <c r="D30" s="33">
        <v>277</v>
      </c>
      <c r="E30" s="32">
        <v>0.004902741641444982</v>
      </c>
      <c r="F30" s="33">
        <v>73</v>
      </c>
      <c r="G30" s="32">
        <v>0.006222297988407774</v>
      </c>
      <c r="H30" s="33">
        <v>0</v>
      </c>
      <c r="I30" s="34">
        <v>0</v>
      </c>
      <c r="J30" s="235">
        <v>898</v>
      </c>
      <c r="K30" s="34">
        <v>0.007478472326321224</v>
      </c>
    </row>
    <row r="31" spans="1:11" ht="15">
      <c r="A31" s="256" t="s">
        <v>25</v>
      </c>
      <c r="B31" s="31">
        <v>286</v>
      </c>
      <c r="C31" s="32">
        <v>0.005522301602625989</v>
      </c>
      <c r="D31" s="33">
        <v>419</v>
      </c>
      <c r="E31" s="32">
        <v>0.007416060461247102</v>
      </c>
      <c r="F31" s="33">
        <v>103</v>
      </c>
      <c r="G31" s="32">
        <v>0.008779406750767133</v>
      </c>
      <c r="H31" s="33">
        <v>1</v>
      </c>
      <c r="I31" s="34">
        <v>0.017543859649122806</v>
      </c>
      <c r="J31" s="235">
        <v>809</v>
      </c>
      <c r="K31" s="34">
        <v>0.006737287429837272</v>
      </c>
    </row>
    <row r="32" spans="1:11" ht="15">
      <c r="A32" s="256" t="s">
        <v>87</v>
      </c>
      <c r="B32" s="31">
        <v>370</v>
      </c>
      <c r="C32" s="32">
        <v>0.007144236339061595</v>
      </c>
      <c r="D32" s="33">
        <v>467</v>
      </c>
      <c r="E32" s="32">
        <v>0.008265633020053452</v>
      </c>
      <c r="F32" s="33">
        <v>86</v>
      </c>
      <c r="G32" s="32">
        <v>0.007330378452096829</v>
      </c>
      <c r="H32" s="33">
        <v>0</v>
      </c>
      <c r="I32" s="34">
        <v>0</v>
      </c>
      <c r="J32" s="235">
        <v>923</v>
      </c>
      <c r="K32" s="34">
        <v>0.007686670330951548</v>
      </c>
    </row>
    <row r="33" spans="1:11" ht="15">
      <c r="A33" s="256" t="s">
        <v>72</v>
      </c>
      <c r="B33" s="31">
        <v>442</v>
      </c>
      <c r="C33" s="32">
        <v>0.008534466113149257</v>
      </c>
      <c r="D33" s="33">
        <v>211</v>
      </c>
      <c r="E33" s="32">
        <v>0.0037345793730862494</v>
      </c>
      <c r="F33" s="33">
        <v>61</v>
      </c>
      <c r="G33" s="32">
        <v>0.00519945448346403</v>
      </c>
      <c r="H33" s="33">
        <v>0</v>
      </c>
      <c r="I33" s="34">
        <v>0</v>
      </c>
      <c r="J33" s="235">
        <v>714</v>
      </c>
      <c r="K33" s="34">
        <v>0.005946135012242042</v>
      </c>
    </row>
    <row r="34" spans="1:11" ht="15">
      <c r="A34" s="256" t="s">
        <v>84</v>
      </c>
      <c r="B34" s="31">
        <v>427</v>
      </c>
      <c r="C34" s="32">
        <v>0.008244834910214327</v>
      </c>
      <c r="D34" s="33">
        <v>68</v>
      </c>
      <c r="E34" s="32">
        <v>0.0012035611249756632</v>
      </c>
      <c r="F34" s="33">
        <v>77</v>
      </c>
      <c r="G34" s="32">
        <v>0.0065632458233890216</v>
      </c>
      <c r="H34" s="33">
        <v>1</v>
      </c>
      <c r="I34" s="34">
        <v>0.017543859649122806</v>
      </c>
      <c r="J34" s="235">
        <v>573</v>
      </c>
      <c r="K34" s="34">
        <v>0.004771898266127017</v>
      </c>
    </row>
    <row r="35" spans="1:11" ht="15">
      <c r="A35" s="256" t="s">
        <v>103</v>
      </c>
      <c r="B35" s="31">
        <v>213</v>
      </c>
      <c r="C35" s="32">
        <v>0.0041127630816759995</v>
      </c>
      <c r="D35" s="33">
        <v>348</v>
      </c>
      <c r="E35" s="32">
        <v>0.006159401051346041</v>
      </c>
      <c r="F35" s="33">
        <v>97</v>
      </c>
      <c r="G35" s="32">
        <v>0.008267984998295261</v>
      </c>
      <c r="H35" s="33">
        <v>0</v>
      </c>
      <c r="I35" s="34">
        <v>0</v>
      </c>
      <c r="J35" s="235">
        <v>658</v>
      </c>
      <c r="K35" s="34">
        <v>0.005479771481870118</v>
      </c>
    </row>
    <row r="36" spans="1:11" ht="15">
      <c r="A36" s="256" t="s">
        <v>30</v>
      </c>
      <c r="B36" s="31">
        <v>189</v>
      </c>
      <c r="C36" s="32">
        <v>0.0036493531569801118</v>
      </c>
      <c r="D36" s="33">
        <v>309</v>
      </c>
      <c r="E36" s="32">
        <v>0.005469123347315882</v>
      </c>
      <c r="F36" s="33">
        <v>79</v>
      </c>
      <c r="G36" s="32">
        <v>0.006733719740879646</v>
      </c>
      <c r="H36" s="33">
        <v>1</v>
      </c>
      <c r="I36" s="34">
        <v>0.017543859649122806</v>
      </c>
      <c r="J36" s="235">
        <v>578</v>
      </c>
      <c r="K36" s="34">
        <v>0.004813537867053082</v>
      </c>
    </row>
    <row r="37" spans="1:11" ht="15">
      <c r="A37" s="256" t="s">
        <v>129</v>
      </c>
      <c r="B37" s="31">
        <v>229</v>
      </c>
      <c r="C37" s="32">
        <v>0.004421703031473257</v>
      </c>
      <c r="D37" s="33">
        <v>195</v>
      </c>
      <c r="E37" s="32">
        <v>0.0034513885201507993</v>
      </c>
      <c r="F37" s="33">
        <v>53</v>
      </c>
      <c r="G37" s="32">
        <v>0.004517558813501534</v>
      </c>
      <c r="H37" s="33">
        <v>0</v>
      </c>
      <c r="I37" s="34">
        <v>0</v>
      </c>
      <c r="J37" s="235">
        <v>477</v>
      </c>
      <c r="K37" s="34">
        <v>0.003972417928346575</v>
      </c>
    </row>
    <row r="38" spans="1:11" ht="15">
      <c r="A38" s="256" t="s">
        <v>65</v>
      </c>
      <c r="B38" s="31">
        <v>232</v>
      </c>
      <c r="C38" s="32">
        <v>0.004479629272060243</v>
      </c>
      <c r="D38" s="33">
        <v>234</v>
      </c>
      <c r="E38" s="32">
        <v>0.004141666224180959</v>
      </c>
      <c r="F38" s="33">
        <v>40</v>
      </c>
      <c r="G38" s="32">
        <v>0.0034094783498124785</v>
      </c>
      <c r="H38" s="33">
        <v>0</v>
      </c>
      <c r="I38" s="34">
        <v>0</v>
      </c>
      <c r="J38" s="235">
        <v>506</v>
      </c>
      <c r="K38" s="34">
        <v>0.00421392761371775</v>
      </c>
    </row>
    <row r="39" spans="1:11" ht="15">
      <c r="A39" s="256" t="s">
        <v>102</v>
      </c>
      <c r="B39" s="31">
        <v>168</v>
      </c>
      <c r="C39" s="32">
        <v>0.003243869472871211</v>
      </c>
      <c r="D39" s="33">
        <v>213</v>
      </c>
      <c r="E39" s="32">
        <v>0.0037699782297031807</v>
      </c>
      <c r="F39" s="33">
        <v>59</v>
      </c>
      <c r="G39" s="32">
        <v>0.005028980565973406</v>
      </c>
      <c r="H39" s="33">
        <v>0</v>
      </c>
      <c r="I39" s="34">
        <v>0</v>
      </c>
      <c r="J39" s="235">
        <v>440</v>
      </c>
      <c r="K39" s="34">
        <v>0.0036642848814936956</v>
      </c>
    </row>
    <row r="40" spans="1:11" ht="15">
      <c r="A40" s="256" t="s">
        <v>81</v>
      </c>
      <c r="B40" s="31">
        <v>248</v>
      </c>
      <c r="C40" s="32">
        <v>0.0047885692218575015</v>
      </c>
      <c r="D40" s="33">
        <v>135</v>
      </c>
      <c r="E40" s="32">
        <v>0.002389422821642861</v>
      </c>
      <c r="F40" s="33">
        <v>32</v>
      </c>
      <c r="G40" s="32">
        <v>0.002727582679849983</v>
      </c>
      <c r="H40" s="33">
        <v>1</v>
      </c>
      <c r="I40" s="34">
        <v>0.017543859649122806</v>
      </c>
      <c r="J40" s="235">
        <v>416</v>
      </c>
      <c r="K40" s="34">
        <v>0.003464414797048585</v>
      </c>
    </row>
    <row r="41" spans="1:11" ht="15">
      <c r="A41" s="256" t="s">
        <v>99</v>
      </c>
      <c r="B41" s="31">
        <v>157</v>
      </c>
      <c r="C41" s="32">
        <v>0.0030314732573855957</v>
      </c>
      <c r="D41" s="33">
        <v>201</v>
      </c>
      <c r="E41" s="32">
        <v>0.003557585090001593</v>
      </c>
      <c r="F41" s="33">
        <v>32</v>
      </c>
      <c r="G41" s="32">
        <v>0.002727582679849983</v>
      </c>
      <c r="H41" s="33">
        <v>0</v>
      </c>
      <c r="I41" s="34">
        <v>0</v>
      </c>
      <c r="J41" s="235">
        <v>390</v>
      </c>
      <c r="K41" s="34">
        <v>0.0032478888722330484</v>
      </c>
    </row>
    <row r="42" spans="1:11" ht="15">
      <c r="A42" s="256" t="s">
        <v>38</v>
      </c>
      <c r="B42" s="31">
        <v>168</v>
      </c>
      <c r="C42" s="32">
        <v>0.003243869472871211</v>
      </c>
      <c r="D42" s="33">
        <v>145</v>
      </c>
      <c r="E42" s="32">
        <v>0.002566417104727517</v>
      </c>
      <c r="F42" s="33">
        <v>28</v>
      </c>
      <c r="G42" s="32">
        <v>0.002386634844868735</v>
      </c>
      <c r="H42" s="33">
        <v>0</v>
      </c>
      <c r="I42" s="34">
        <v>0</v>
      </c>
      <c r="J42" s="235">
        <v>341</v>
      </c>
      <c r="K42" s="34">
        <v>0.002839820783157614</v>
      </c>
    </row>
    <row r="43" spans="1:11" ht="15">
      <c r="A43" s="256" t="s">
        <v>57</v>
      </c>
      <c r="B43" s="31">
        <v>120</v>
      </c>
      <c r="C43" s="32">
        <v>0.0023170496234794363</v>
      </c>
      <c r="D43" s="33">
        <v>187</v>
      </c>
      <c r="E43" s="32">
        <v>0.003309793093683074</v>
      </c>
      <c r="F43" s="33">
        <v>45</v>
      </c>
      <c r="G43" s="32">
        <v>0.0038356631435390387</v>
      </c>
      <c r="H43" s="33">
        <v>0</v>
      </c>
      <c r="I43" s="34">
        <v>0</v>
      </c>
      <c r="J43" s="235">
        <v>352</v>
      </c>
      <c r="K43" s="34">
        <v>0.0029314279051949567</v>
      </c>
    </row>
    <row r="44" spans="1:11" ht="15">
      <c r="A44" s="256" t="s">
        <v>46</v>
      </c>
      <c r="B44" s="31">
        <v>86</v>
      </c>
      <c r="C44" s="32">
        <v>0.0016605522301602626</v>
      </c>
      <c r="D44" s="33">
        <v>170</v>
      </c>
      <c r="E44" s="32">
        <v>0.0030089028124391584</v>
      </c>
      <c r="F44" s="33">
        <v>36</v>
      </c>
      <c r="G44" s="32">
        <v>0.003068530514831231</v>
      </c>
      <c r="H44" s="33">
        <v>1</v>
      </c>
      <c r="I44" s="34">
        <v>0.017543859649122806</v>
      </c>
      <c r="J44" s="235">
        <v>293</v>
      </c>
      <c r="K44" s="34">
        <v>0.002440080614267393</v>
      </c>
    </row>
    <row r="45" spans="1:11" ht="15">
      <c r="A45" s="256" t="s">
        <v>28</v>
      </c>
      <c r="B45" s="31">
        <v>235</v>
      </c>
      <c r="C45" s="32">
        <v>0.004537555512647229</v>
      </c>
      <c r="D45" s="33">
        <v>36</v>
      </c>
      <c r="E45" s="32">
        <v>0.0006371794191047629</v>
      </c>
      <c r="F45" s="33">
        <v>28</v>
      </c>
      <c r="G45" s="32">
        <v>0.002386634844868735</v>
      </c>
      <c r="H45" s="33">
        <v>0</v>
      </c>
      <c r="I45" s="34">
        <v>0</v>
      </c>
      <c r="J45" s="235">
        <v>299</v>
      </c>
      <c r="K45" s="34">
        <v>0.0024900481353786704</v>
      </c>
    </row>
    <row r="46" spans="1:11" ht="15">
      <c r="A46" s="256" t="s">
        <v>117</v>
      </c>
      <c r="B46" s="31">
        <v>173</v>
      </c>
      <c r="C46" s="32">
        <v>0.0033404132071828537</v>
      </c>
      <c r="D46" s="33">
        <v>122</v>
      </c>
      <c r="E46" s="32">
        <v>0.0021593302536328076</v>
      </c>
      <c r="F46" s="33">
        <v>21</v>
      </c>
      <c r="G46" s="32">
        <v>0.0017899761336515514</v>
      </c>
      <c r="H46" s="33">
        <v>0</v>
      </c>
      <c r="I46" s="34">
        <v>0</v>
      </c>
      <c r="J46" s="235">
        <v>316</v>
      </c>
      <c r="K46" s="34">
        <v>0.0026316227785272905</v>
      </c>
    </row>
    <row r="47" spans="1:11" ht="15">
      <c r="A47" s="256" t="s">
        <v>97</v>
      </c>
      <c r="B47" s="31">
        <v>165</v>
      </c>
      <c r="C47" s="32">
        <v>0.003185943232284225</v>
      </c>
      <c r="D47" s="33">
        <v>85</v>
      </c>
      <c r="E47" s="32">
        <v>0.0015044514062195792</v>
      </c>
      <c r="F47" s="33">
        <v>33</v>
      </c>
      <c r="G47" s="32">
        <v>0.002812819638595295</v>
      </c>
      <c r="H47" s="33">
        <v>0</v>
      </c>
      <c r="I47" s="34">
        <v>0</v>
      </c>
      <c r="J47" s="235">
        <v>283</v>
      </c>
      <c r="K47" s="34">
        <v>0.0023568014124152633</v>
      </c>
    </row>
    <row r="48" spans="1:11" ht="15">
      <c r="A48" s="256" t="s">
        <v>130</v>
      </c>
      <c r="B48" s="31">
        <v>93</v>
      </c>
      <c r="C48" s="32">
        <v>0.001795713458196563</v>
      </c>
      <c r="D48" s="33">
        <v>128</v>
      </c>
      <c r="E48" s="32">
        <v>0.0022655268234836015</v>
      </c>
      <c r="F48" s="33">
        <v>25</v>
      </c>
      <c r="G48" s="32">
        <v>0.0021309239686327992</v>
      </c>
      <c r="H48" s="33">
        <v>0</v>
      </c>
      <c r="I48" s="34">
        <v>0</v>
      </c>
      <c r="J48" s="235">
        <v>246</v>
      </c>
      <c r="K48" s="34">
        <v>0.0020486683655623846</v>
      </c>
    </row>
    <row r="49" spans="1:11" ht="15">
      <c r="A49" s="256" t="s">
        <v>32</v>
      </c>
      <c r="B49" s="31">
        <v>102</v>
      </c>
      <c r="C49" s="32">
        <v>0.001969492179957521</v>
      </c>
      <c r="D49" s="33">
        <v>136</v>
      </c>
      <c r="E49" s="32">
        <v>0.0024071222499513264</v>
      </c>
      <c r="F49" s="33">
        <v>27</v>
      </c>
      <c r="G49" s="32">
        <v>0.002301397886123423</v>
      </c>
      <c r="H49" s="33">
        <v>0</v>
      </c>
      <c r="I49" s="34">
        <v>0</v>
      </c>
      <c r="J49" s="235">
        <v>265</v>
      </c>
      <c r="K49" s="34">
        <v>0.0022068988490814303</v>
      </c>
    </row>
    <row r="50" spans="1:11" ht="15">
      <c r="A50" s="256" t="s">
        <v>51</v>
      </c>
      <c r="B50" s="31">
        <v>107</v>
      </c>
      <c r="C50" s="32">
        <v>0.0020660359142691638</v>
      </c>
      <c r="D50" s="33">
        <v>194</v>
      </c>
      <c r="E50" s="32">
        <v>0.0034336890918423334</v>
      </c>
      <c r="F50" s="33">
        <v>30</v>
      </c>
      <c r="G50" s="32">
        <v>0.002557108762359359</v>
      </c>
      <c r="H50" s="33">
        <v>0</v>
      </c>
      <c r="I50" s="34">
        <v>0</v>
      </c>
      <c r="J50" s="235">
        <v>331</v>
      </c>
      <c r="K50" s="34">
        <v>0.0027565415813054846</v>
      </c>
    </row>
    <row r="51" spans="1:11" ht="15">
      <c r="A51" s="256" t="s">
        <v>54</v>
      </c>
      <c r="B51" s="31">
        <v>128</v>
      </c>
      <c r="C51" s="32">
        <v>0.002471519598378065</v>
      </c>
      <c r="D51" s="33">
        <v>135</v>
      </c>
      <c r="E51" s="32">
        <v>0.002389422821642861</v>
      </c>
      <c r="F51" s="33">
        <v>40</v>
      </c>
      <c r="G51" s="32">
        <v>0.0034094783498124785</v>
      </c>
      <c r="H51" s="33">
        <v>0</v>
      </c>
      <c r="I51" s="34">
        <v>0</v>
      </c>
      <c r="J51" s="235">
        <v>303</v>
      </c>
      <c r="K51" s="34">
        <v>0.0025233598161195224</v>
      </c>
    </row>
    <row r="52" spans="1:11" ht="15">
      <c r="A52" s="256" t="s">
        <v>112</v>
      </c>
      <c r="B52" s="31">
        <v>165</v>
      </c>
      <c r="C52" s="32">
        <v>0.003185943232284225</v>
      </c>
      <c r="D52" s="33">
        <v>90</v>
      </c>
      <c r="E52" s="32">
        <v>0.0015929485477619073</v>
      </c>
      <c r="F52" s="33">
        <v>17</v>
      </c>
      <c r="G52" s="32">
        <v>0.0014490282986703035</v>
      </c>
      <c r="H52" s="33">
        <v>0</v>
      </c>
      <c r="I52" s="34">
        <v>0</v>
      </c>
      <c r="J52" s="235">
        <v>272</v>
      </c>
      <c r="K52" s="34">
        <v>0.002265194290377921</v>
      </c>
    </row>
    <row r="53" spans="1:11" ht="15">
      <c r="A53" s="256" t="s">
        <v>92</v>
      </c>
      <c r="B53" s="31">
        <v>122</v>
      </c>
      <c r="C53" s="32">
        <v>0.0023556671172040933</v>
      </c>
      <c r="D53" s="33">
        <v>62</v>
      </c>
      <c r="E53" s="32">
        <v>0.0010973645551248694</v>
      </c>
      <c r="F53" s="33">
        <v>21</v>
      </c>
      <c r="G53" s="32">
        <v>0.0017899761336515514</v>
      </c>
      <c r="H53" s="33">
        <v>0</v>
      </c>
      <c r="I53" s="34">
        <v>0</v>
      </c>
      <c r="J53" s="235">
        <v>205</v>
      </c>
      <c r="K53" s="34">
        <v>0.0017072236379686537</v>
      </c>
    </row>
    <row r="54" spans="1:11" ht="15">
      <c r="A54" s="256" t="s">
        <v>33</v>
      </c>
      <c r="B54" s="31">
        <v>61</v>
      </c>
      <c r="C54" s="32">
        <v>0.0011778335586020467</v>
      </c>
      <c r="D54" s="33">
        <v>128</v>
      </c>
      <c r="E54" s="32">
        <v>0.0022655268234836015</v>
      </c>
      <c r="F54" s="33">
        <v>28</v>
      </c>
      <c r="G54" s="32">
        <v>0.002386634844868735</v>
      </c>
      <c r="H54" s="33">
        <v>0</v>
      </c>
      <c r="I54" s="34">
        <v>0</v>
      </c>
      <c r="J54" s="235">
        <v>217</v>
      </c>
      <c r="K54" s="34">
        <v>0.001807158680191209</v>
      </c>
    </row>
    <row r="55" spans="1:11" ht="15">
      <c r="A55" s="256" t="s">
        <v>59</v>
      </c>
      <c r="B55" s="31">
        <v>107</v>
      </c>
      <c r="C55" s="32">
        <v>0.0020660359142691638</v>
      </c>
      <c r="D55" s="33">
        <v>106</v>
      </c>
      <c r="E55" s="32">
        <v>0.0018761394006973574</v>
      </c>
      <c r="F55" s="33">
        <v>43</v>
      </c>
      <c r="G55" s="32">
        <v>0.0036651892260484145</v>
      </c>
      <c r="H55" s="33">
        <v>0</v>
      </c>
      <c r="I55" s="34">
        <v>0</v>
      </c>
      <c r="J55" s="235">
        <v>256</v>
      </c>
      <c r="K55" s="34">
        <v>0.0021319475674145137</v>
      </c>
    </row>
    <row r="56" spans="1:11" ht="15">
      <c r="A56" s="256" t="s">
        <v>27</v>
      </c>
      <c r="B56" s="31">
        <v>63</v>
      </c>
      <c r="C56" s="32">
        <v>0.001216451052326704</v>
      </c>
      <c r="D56" s="33">
        <v>86</v>
      </c>
      <c r="E56" s="32">
        <v>0.0015221508345280447</v>
      </c>
      <c r="F56" s="33">
        <v>24</v>
      </c>
      <c r="G56" s="32">
        <v>0.002045687009887487</v>
      </c>
      <c r="H56" s="33">
        <v>0</v>
      </c>
      <c r="I56" s="34">
        <v>0</v>
      </c>
      <c r="J56" s="235">
        <v>173</v>
      </c>
      <c r="K56" s="34">
        <v>0.0014407301920418396</v>
      </c>
    </row>
    <row r="57" spans="1:11" ht="15">
      <c r="A57" s="256" t="s">
        <v>29</v>
      </c>
      <c r="B57" s="31">
        <v>107</v>
      </c>
      <c r="C57" s="32">
        <v>0.0020660359142691638</v>
      </c>
      <c r="D57" s="33">
        <v>58</v>
      </c>
      <c r="E57" s="32">
        <v>0.001026566841891007</v>
      </c>
      <c r="F57" s="33">
        <v>27</v>
      </c>
      <c r="G57" s="32">
        <v>0.002301397886123423</v>
      </c>
      <c r="H57" s="33">
        <v>0</v>
      </c>
      <c r="I57" s="34">
        <v>0</v>
      </c>
      <c r="J57" s="235">
        <v>192</v>
      </c>
      <c r="K57" s="34">
        <v>0.0015989606755608854</v>
      </c>
    </row>
    <row r="58" spans="1:11" ht="15">
      <c r="A58" s="256" t="s">
        <v>118</v>
      </c>
      <c r="B58" s="31">
        <v>134</v>
      </c>
      <c r="C58" s="32">
        <v>0.002587372079552037</v>
      </c>
      <c r="D58" s="33">
        <v>83</v>
      </c>
      <c r="E58" s="32">
        <v>0.0014690525496026479</v>
      </c>
      <c r="F58" s="33">
        <v>23</v>
      </c>
      <c r="G58" s="32">
        <v>0.0019604500511421754</v>
      </c>
      <c r="H58" s="33">
        <v>0</v>
      </c>
      <c r="I58" s="34">
        <v>0</v>
      </c>
      <c r="J58" s="235">
        <v>240</v>
      </c>
      <c r="K58" s="34">
        <v>0.0019987008444511067</v>
      </c>
    </row>
    <row r="59" spans="1:11" ht="15">
      <c r="A59" s="256" t="s">
        <v>127</v>
      </c>
      <c r="B59" s="31">
        <v>119</v>
      </c>
      <c r="C59" s="32">
        <v>0.0022977408766171074</v>
      </c>
      <c r="D59" s="33">
        <v>56</v>
      </c>
      <c r="E59" s="32">
        <v>0.0009911679852740757</v>
      </c>
      <c r="F59" s="33">
        <v>10</v>
      </c>
      <c r="G59" s="32">
        <v>0.0008523695874531196</v>
      </c>
      <c r="H59" s="33">
        <v>0</v>
      </c>
      <c r="I59" s="34">
        <v>0</v>
      </c>
      <c r="J59" s="235">
        <v>185</v>
      </c>
      <c r="K59" s="34">
        <v>0.0015406652342643949</v>
      </c>
    </row>
    <row r="60" spans="1:11" ht="15">
      <c r="A60" s="256" t="s">
        <v>128</v>
      </c>
      <c r="B60" s="31">
        <v>96</v>
      </c>
      <c r="C60" s="32">
        <v>0.0018536396987835488</v>
      </c>
      <c r="D60" s="33">
        <v>63</v>
      </c>
      <c r="E60" s="32">
        <v>0.001115063983433335</v>
      </c>
      <c r="F60" s="33">
        <v>21</v>
      </c>
      <c r="G60" s="32">
        <v>0.0017899761336515514</v>
      </c>
      <c r="H60" s="33">
        <v>0</v>
      </c>
      <c r="I60" s="34">
        <v>0</v>
      </c>
      <c r="J60" s="235">
        <v>180</v>
      </c>
      <c r="K60" s="34">
        <v>0.00149902563333833</v>
      </c>
    </row>
    <row r="61" spans="1:11" ht="15">
      <c r="A61" s="256" t="s">
        <v>119</v>
      </c>
      <c r="B61" s="31">
        <v>59</v>
      </c>
      <c r="C61" s="32">
        <v>0.0011392160648773895</v>
      </c>
      <c r="D61" s="33">
        <v>73</v>
      </c>
      <c r="E61" s="32">
        <v>0.0012920582665179915</v>
      </c>
      <c r="F61" s="33">
        <v>12</v>
      </c>
      <c r="G61" s="32">
        <v>0.0010228435049437436</v>
      </c>
      <c r="H61" s="33">
        <v>0</v>
      </c>
      <c r="I61" s="34">
        <v>0</v>
      </c>
      <c r="J61" s="235">
        <v>144</v>
      </c>
      <c r="K61" s="34">
        <v>0.0011992205066706642</v>
      </c>
    </row>
    <row r="62" spans="1:11" ht="15">
      <c r="A62" s="256" t="s">
        <v>109</v>
      </c>
      <c r="B62" s="31">
        <v>49</v>
      </c>
      <c r="C62" s="32">
        <v>0.0009461285962541031</v>
      </c>
      <c r="D62" s="33">
        <v>51</v>
      </c>
      <c r="E62" s="32">
        <v>0.0009026708437317475</v>
      </c>
      <c r="F62" s="33">
        <v>26</v>
      </c>
      <c r="G62" s="32">
        <v>0.002216160927378111</v>
      </c>
      <c r="H62" s="33">
        <v>0</v>
      </c>
      <c r="I62" s="34">
        <v>0</v>
      </c>
      <c r="J62" s="235">
        <v>126</v>
      </c>
      <c r="K62" s="34">
        <v>0.001049317943336831</v>
      </c>
    </row>
    <row r="63" spans="1:11" ht="15">
      <c r="A63" s="256" t="s">
        <v>48</v>
      </c>
      <c r="B63" s="31">
        <v>33</v>
      </c>
      <c r="C63" s="32">
        <v>0.000637188646456845</v>
      </c>
      <c r="D63" s="33">
        <v>59</v>
      </c>
      <c r="E63" s="32">
        <v>0.0010442662701994725</v>
      </c>
      <c r="F63" s="33">
        <v>16</v>
      </c>
      <c r="G63" s="32">
        <v>0.0013637913399249914</v>
      </c>
      <c r="H63" s="33">
        <v>0</v>
      </c>
      <c r="I63" s="34">
        <v>0</v>
      </c>
      <c r="J63" s="235">
        <v>108</v>
      </c>
      <c r="K63" s="34">
        <v>0.000899415380002998</v>
      </c>
    </row>
    <row r="64" spans="1:11" ht="15">
      <c r="A64" s="256" t="s">
        <v>100</v>
      </c>
      <c r="B64" s="31">
        <v>71</v>
      </c>
      <c r="C64" s="32">
        <v>0.001370921027225333</v>
      </c>
      <c r="D64" s="33">
        <v>35</v>
      </c>
      <c r="E64" s="32">
        <v>0.0006194799907962973</v>
      </c>
      <c r="F64" s="33">
        <v>16</v>
      </c>
      <c r="G64" s="32">
        <v>0.0013637913399249914</v>
      </c>
      <c r="H64" s="33">
        <v>0</v>
      </c>
      <c r="I64" s="34">
        <v>0</v>
      </c>
      <c r="J64" s="235">
        <v>122</v>
      </c>
      <c r="K64" s="34">
        <v>0.0010160062625959793</v>
      </c>
    </row>
    <row r="65" spans="1:11" ht="15">
      <c r="A65" s="256" t="s">
        <v>93</v>
      </c>
      <c r="B65" s="31">
        <v>58</v>
      </c>
      <c r="C65" s="32">
        <v>0.0011199073180150607</v>
      </c>
      <c r="D65" s="33">
        <v>33</v>
      </c>
      <c r="E65" s="32">
        <v>0.000584081134179366</v>
      </c>
      <c r="F65" s="33">
        <v>8</v>
      </c>
      <c r="G65" s="32">
        <v>0.0006818956699624957</v>
      </c>
      <c r="H65" s="33">
        <v>0</v>
      </c>
      <c r="I65" s="34">
        <v>0</v>
      </c>
      <c r="J65" s="235">
        <v>99</v>
      </c>
      <c r="K65" s="34">
        <v>0.0008244640983360816</v>
      </c>
    </row>
    <row r="66" spans="1:11" ht="15">
      <c r="A66" s="256" t="s">
        <v>50</v>
      </c>
      <c r="B66" s="31">
        <v>52</v>
      </c>
      <c r="C66" s="32">
        <v>0.001004054836841089</v>
      </c>
      <c r="D66" s="33">
        <v>40</v>
      </c>
      <c r="E66" s="32">
        <v>0.0007079771323386255</v>
      </c>
      <c r="F66" s="33">
        <v>4</v>
      </c>
      <c r="G66" s="32">
        <v>0.00034094783498124785</v>
      </c>
      <c r="H66" s="33">
        <v>0</v>
      </c>
      <c r="I66" s="34">
        <v>0</v>
      </c>
      <c r="J66" s="235">
        <v>96</v>
      </c>
      <c r="K66" s="34">
        <v>0.0007994803377804427</v>
      </c>
    </row>
    <row r="67" spans="1:11" ht="15">
      <c r="A67" s="256" t="s">
        <v>52</v>
      </c>
      <c r="B67" s="31">
        <v>32</v>
      </c>
      <c r="C67" s="32">
        <v>0.0006178798995945163</v>
      </c>
      <c r="D67" s="33">
        <v>33</v>
      </c>
      <c r="E67" s="32">
        <v>0.000584081134179366</v>
      </c>
      <c r="F67" s="33">
        <v>9</v>
      </c>
      <c r="G67" s="32">
        <v>0.0007671326287078077</v>
      </c>
      <c r="H67" s="33">
        <v>1</v>
      </c>
      <c r="I67" s="34">
        <v>0.017543859649122806</v>
      </c>
      <c r="J67" s="235">
        <v>75</v>
      </c>
      <c r="K67" s="34">
        <v>0.0006245940138909709</v>
      </c>
    </row>
    <row r="68" spans="1:11" ht="15">
      <c r="A68" s="256" t="s">
        <v>86</v>
      </c>
      <c r="B68" s="31">
        <v>41</v>
      </c>
      <c r="C68" s="32">
        <v>0.000791658621355474</v>
      </c>
      <c r="D68" s="33">
        <v>30</v>
      </c>
      <c r="E68" s="32">
        <v>0.0005309828492539691</v>
      </c>
      <c r="F68" s="33">
        <v>6</v>
      </c>
      <c r="G68" s="32">
        <v>0.0005114217524718718</v>
      </c>
      <c r="H68" s="33">
        <v>0</v>
      </c>
      <c r="I68" s="34">
        <v>0</v>
      </c>
      <c r="J68" s="235">
        <v>77</v>
      </c>
      <c r="K68" s="34">
        <v>0.0006412498542613967</v>
      </c>
    </row>
    <row r="69" spans="1:11" ht="15">
      <c r="A69" s="256" t="s">
        <v>101</v>
      </c>
      <c r="B69" s="31">
        <v>47</v>
      </c>
      <c r="C69" s="32">
        <v>0.0009075111025294458</v>
      </c>
      <c r="D69" s="33">
        <v>46</v>
      </c>
      <c r="E69" s="32">
        <v>0.0008141737021894193</v>
      </c>
      <c r="F69" s="33">
        <v>13</v>
      </c>
      <c r="G69" s="32">
        <v>0.0011080804636890555</v>
      </c>
      <c r="H69" s="33">
        <v>0</v>
      </c>
      <c r="I69" s="34">
        <v>0</v>
      </c>
      <c r="J69" s="235">
        <v>106</v>
      </c>
      <c r="K69" s="34">
        <v>0.0008827595396325721</v>
      </c>
    </row>
    <row r="70" spans="1:11" ht="15">
      <c r="A70" s="256" t="s">
        <v>37</v>
      </c>
      <c r="B70" s="31">
        <v>52</v>
      </c>
      <c r="C70" s="32">
        <v>0.001004054836841089</v>
      </c>
      <c r="D70" s="33">
        <v>45</v>
      </c>
      <c r="E70" s="32">
        <v>0.0007964742738809536</v>
      </c>
      <c r="F70" s="33">
        <v>9</v>
      </c>
      <c r="G70" s="32">
        <v>0.0007671326287078077</v>
      </c>
      <c r="H70" s="33">
        <v>0</v>
      </c>
      <c r="I70" s="34">
        <v>0</v>
      </c>
      <c r="J70" s="235">
        <v>106</v>
      </c>
      <c r="K70" s="34">
        <v>0.0008827595396325721</v>
      </c>
    </row>
    <row r="71" spans="1:11" ht="15">
      <c r="A71" s="256" t="s">
        <v>107</v>
      </c>
      <c r="B71" s="31">
        <v>36</v>
      </c>
      <c r="C71" s="32">
        <v>0.0006951148870438309</v>
      </c>
      <c r="D71" s="33">
        <v>40</v>
      </c>
      <c r="E71" s="32">
        <v>0.0007079771323386255</v>
      </c>
      <c r="F71" s="33">
        <v>11</v>
      </c>
      <c r="G71" s="32">
        <v>0.0009376065461984317</v>
      </c>
      <c r="H71" s="33">
        <v>0</v>
      </c>
      <c r="I71" s="34">
        <v>0</v>
      </c>
      <c r="J71" s="235">
        <v>87</v>
      </c>
      <c r="K71" s="34">
        <v>0.0007245290561135262</v>
      </c>
    </row>
    <row r="72" spans="1:11" ht="15">
      <c r="A72" s="256" t="s">
        <v>80</v>
      </c>
      <c r="B72" s="31">
        <v>44</v>
      </c>
      <c r="C72" s="32">
        <v>0.0008495848619424599</v>
      </c>
      <c r="D72" s="33">
        <v>41</v>
      </c>
      <c r="E72" s="32">
        <v>0.0007256765606470911</v>
      </c>
      <c r="F72" s="33">
        <v>9</v>
      </c>
      <c r="G72" s="32">
        <v>0.0007671326287078077</v>
      </c>
      <c r="H72" s="33">
        <v>0</v>
      </c>
      <c r="I72" s="34">
        <v>0</v>
      </c>
      <c r="J72" s="235">
        <v>94</v>
      </c>
      <c r="K72" s="34">
        <v>0.0007828244974100168</v>
      </c>
    </row>
    <row r="73" spans="1:11" ht="15">
      <c r="A73" s="256" t="s">
        <v>40</v>
      </c>
      <c r="B73" s="31">
        <v>34</v>
      </c>
      <c r="C73" s="32">
        <v>0.0006564973933191736</v>
      </c>
      <c r="D73" s="33">
        <v>23</v>
      </c>
      <c r="E73" s="32">
        <v>0.00040708685109470965</v>
      </c>
      <c r="F73" s="33">
        <v>9</v>
      </c>
      <c r="G73" s="32">
        <v>0.0007671326287078077</v>
      </c>
      <c r="H73" s="33">
        <v>0</v>
      </c>
      <c r="I73" s="34">
        <v>0</v>
      </c>
      <c r="J73" s="235">
        <v>66</v>
      </c>
      <c r="K73" s="34">
        <v>0.0005496427322240543</v>
      </c>
    </row>
    <row r="74" spans="1:11" ht="15">
      <c r="A74" s="256" t="s">
        <v>88</v>
      </c>
      <c r="B74" s="31">
        <v>36</v>
      </c>
      <c r="C74" s="32">
        <v>0.0006951148870438309</v>
      </c>
      <c r="D74" s="33">
        <v>25</v>
      </c>
      <c r="E74" s="32">
        <v>0.0004424857077116409</v>
      </c>
      <c r="F74" s="33">
        <v>5</v>
      </c>
      <c r="G74" s="32">
        <v>0.0004261847937265598</v>
      </c>
      <c r="H74" s="33">
        <v>0</v>
      </c>
      <c r="I74" s="34">
        <v>0</v>
      </c>
      <c r="J74" s="235">
        <v>66</v>
      </c>
      <c r="K74" s="34">
        <v>0.0005496427322240543</v>
      </c>
    </row>
    <row r="75" spans="1:11" ht="15">
      <c r="A75" s="256" t="s">
        <v>94</v>
      </c>
      <c r="B75" s="31">
        <v>26</v>
      </c>
      <c r="C75" s="32">
        <v>0.0005020274184205445</v>
      </c>
      <c r="D75" s="33">
        <v>18</v>
      </c>
      <c r="E75" s="32">
        <v>0.00031858970955238146</v>
      </c>
      <c r="F75" s="33">
        <v>6</v>
      </c>
      <c r="G75" s="32">
        <v>0.0005114217524718718</v>
      </c>
      <c r="H75" s="33">
        <v>0</v>
      </c>
      <c r="I75" s="34">
        <v>0</v>
      </c>
      <c r="J75" s="235">
        <v>50</v>
      </c>
      <c r="K75" s="34">
        <v>0.00041639600926064724</v>
      </c>
    </row>
    <row r="76" spans="1:11" ht="15">
      <c r="A76" s="256" t="s">
        <v>36</v>
      </c>
      <c r="B76" s="31">
        <v>25</v>
      </c>
      <c r="C76" s="32">
        <v>0.00048271867155821587</v>
      </c>
      <c r="D76" s="33">
        <v>24</v>
      </c>
      <c r="E76" s="32">
        <v>0.00042478627940317526</v>
      </c>
      <c r="F76" s="33">
        <v>8</v>
      </c>
      <c r="G76" s="32">
        <v>0.0006818956699624957</v>
      </c>
      <c r="H76" s="33">
        <v>0</v>
      </c>
      <c r="I76" s="34">
        <v>0</v>
      </c>
      <c r="J76" s="235">
        <v>57</v>
      </c>
      <c r="K76" s="34">
        <v>0.00047469145055713784</v>
      </c>
    </row>
    <row r="77" spans="1:11" ht="15">
      <c r="A77" s="256" t="s">
        <v>75</v>
      </c>
      <c r="B77" s="31">
        <v>32</v>
      </c>
      <c r="C77" s="32">
        <v>0.0006178798995945163</v>
      </c>
      <c r="D77" s="33">
        <v>8</v>
      </c>
      <c r="E77" s="32">
        <v>0.0001415954264677251</v>
      </c>
      <c r="F77" s="33">
        <v>6</v>
      </c>
      <c r="G77" s="32">
        <v>0.0005114217524718718</v>
      </c>
      <c r="H77" s="33">
        <v>0</v>
      </c>
      <c r="I77" s="34">
        <v>0</v>
      </c>
      <c r="J77" s="235">
        <v>46</v>
      </c>
      <c r="K77" s="34">
        <v>0.00038308432851979547</v>
      </c>
    </row>
    <row r="78" spans="1:11" ht="15">
      <c r="A78" s="256" t="s">
        <v>106</v>
      </c>
      <c r="B78" s="31">
        <v>22</v>
      </c>
      <c r="C78" s="32">
        <v>0.00042479243097122996</v>
      </c>
      <c r="D78" s="33">
        <v>16</v>
      </c>
      <c r="E78" s="32">
        <v>0.0002831908529354502</v>
      </c>
      <c r="F78" s="33">
        <v>6</v>
      </c>
      <c r="G78" s="32">
        <v>0.0005114217524718718</v>
      </c>
      <c r="H78" s="33">
        <v>0</v>
      </c>
      <c r="I78" s="34">
        <v>0</v>
      </c>
      <c r="J78" s="235">
        <v>44</v>
      </c>
      <c r="K78" s="34">
        <v>0.0003664284881493696</v>
      </c>
    </row>
    <row r="79" spans="1:11" ht="15">
      <c r="A79" s="256" t="s">
        <v>279</v>
      </c>
      <c r="B79" s="31">
        <v>35</v>
      </c>
      <c r="C79" s="32">
        <v>0.0006758061401815022</v>
      </c>
      <c r="D79" s="33">
        <v>28</v>
      </c>
      <c r="E79" s="32">
        <v>0.0004955839926370378</v>
      </c>
      <c r="F79" s="33">
        <v>3</v>
      </c>
      <c r="G79" s="32">
        <v>0.0002557108762359359</v>
      </c>
      <c r="H79" s="33">
        <v>0</v>
      </c>
      <c r="I79" s="34">
        <v>0</v>
      </c>
      <c r="J79" s="235">
        <v>66</v>
      </c>
      <c r="K79" s="34">
        <v>0.0005496427322240543</v>
      </c>
    </row>
    <row r="80" spans="1:11" ht="15">
      <c r="A80" s="256" t="s">
        <v>55</v>
      </c>
      <c r="B80" s="31">
        <v>13</v>
      </c>
      <c r="C80" s="32">
        <v>0.00025101370921027223</v>
      </c>
      <c r="D80" s="33">
        <v>12</v>
      </c>
      <c r="E80" s="32">
        <v>0.00021239313970158763</v>
      </c>
      <c r="F80" s="33">
        <v>7</v>
      </c>
      <c r="G80" s="32">
        <v>0.0005966587112171838</v>
      </c>
      <c r="H80" s="33">
        <v>0</v>
      </c>
      <c r="I80" s="34">
        <v>0</v>
      </c>
      <c r="J80" s="235">
        <v>32</v>
      </c>
      <c r="K80" s="34">
        <v>0.0002664934459268142</v>
      </c>
    </row>
    <row r="81" spans="1:11" ht="15">
      <c r="A81" s="256" t="s">
        <v>76</v>
      </c>
      <c r="B81" s="31">
        <v>14</v>
      </c>
      <c r="C81" s="32">
        <v>0.0002703224560726009</v>
      </c>
      <c r="D81" s="33">
        <v>11</v>
      </c>
      <c r="E81" s="32">
        <v>0.000194693711393122</v>
      </c>
      <c r="F81" s="33">
        <v>6</v>
      </c>
      <c r="G81" s="32">
        <v>0.0005114217524718718</v>
      </c>
      <c r="H81" s="33">
        <v>0</v>
      </c>
      <c r="I81" s="34">
        <v>0</v>
      </c>
      <c r="J81" s="235">
        <v>31</v>
      </c>
      <c r="K81" s="34">
        <v>0.0002581655257416013</v>
      </c>
    </row>
    <row r="82" spans="1:11" ht="15">
      <c r="A82" s="256" t="s">
        <v>74</v>
      </c>
      <c r="B82" s="31">
        <v>23</v>
      </c>
      <c r="C82" s="32">
        <v>0.0004441011778335586</v>
      </c>
      <c r="D82" s="33">
        <v>9</v>
      </c>
      <c r="E82" s="32">
        <v>0.00015929485477619073</v>
      </c>
      <c r="F82" s="33">
        <v>1</v>
      </c>
      <c r="G82" s="32">
        <v>8.523695874531196E-05</v>
      </c>
      <c r="H82" s="33">
        <v>0</v>
      </c>
      <c r="I82" s="34">
        <v>0</v>
      </c>
      <c r="J82" s="235">
        <v>33</v>
      </c>
      <c r="K82" s="34">
        <v>0.00027482136611202716</v>
      </c>
    </row>
    <row r="83" spans="1:11" ht="15">
      <c r="A83" s="256" t="s">
        <v>73</v>
      </c>
      <c r="B83" s="31">
        <v>31</v>
      </c>
      <c r="C83" s="32">
        <v>0.0005985711527321877</v>
      </c>
      <c r="D83" s="33">
        <v>2</v>
      </c>
      <c r="E83" s="32">
        <v>3.5398856616931274E-05</v>
      </c>
      <c r="F83" s="33">
        <v>2</v>
      </c>
      <c r="G83" s="32">
        <v>0.00017047391749062393</v>
      </c>
      <c r="H83" s="33">
        <v>0</v>
      </c>
      <c r="I83" s="34">
        <v>0</v>
      </c>
      <c r="J83" s="235">
        <v>35</v>
      </c>
      <c r="K83" s="34">
        <v>0.0002914772064824531</v>
      </c>
    </row>
    <row r="84" spans="1:11" ht="15">
      <c r="A84" s="256" t="s">
        <v>91</v>
      </c>
      <c r="B84" s="31">
        <v>18</v>
      </c>
      <c r="C84" s="32">
        <v>0.00034755744352191545</v>
      </c>
      <c r="D84" s="33">
        <v>16</v>
      </c>
      <c r="E84" s="32">
        <v>0.0002831908529354502</v>
      </c>
      <c r="F84" s="33">
        <v>2</v>
      </c>
      <c r="G84" s="32">
        <v>0.00017047391749062393</v>
      </c>
      <c r="H84" s="33">
        <v>0</v>
      </c>
      <c r="I84" s="34">
        <v>0</v>
      </c>
      <c r="J84" s="235">
        <v>36</v>
      </c>
      <c r="K84" s="34">
        <v>0.00029980512666766604</v>
      </c>
    </row>
    <row r="85" spans="1:11" ht="15">
      <c r="A85" s="256" t="s">
        <v>49</v>
      </c>
      <c r="B85" s="31">
        <v>6</v>
      </c>
      <c r="C85" s="32">
        <v>0.0001158524811739718</v>
      </c>
      <c r="D85" s="33">
        <v>13</v>
      </c>
      <c r="E85" s="32">
        <v>0.00023009256801005326</v>
      </c>
      <c r="F85" s="33">
        <v>1</v>
      </c>
      <c r="G85" s="32">
        <v>8.523695874531196E-05</v>
      </c>
      <c r="H85" s="33">
        <v>0</v>
      </c>
      <c r="I85" s="34">
        <v>0</v>
      </c>
      <c r="J85" s="235">
        <v>20</v>
      </c>
      <c r="K85" s="34">
        <v>0.0001665584037042589</v>
      </c>
    </row>
    <row r="86" spans="1:11" ht="15">
      <c r="A86" s="256" t="s">
        <v>280</v>
      </c>
      <c r="B86" s="31">
        <v>16</v>
      </c>
      <c r="C86" s="32">
        <v>0.00030893994979725814</v>
      </c>
      <c r="D86" s="33">
        <v>11</v>
      </c>
      <c r="E86" s="32">
        <v>0.000194693711393122</v>
      </c>
      <c r="F86" s="33">
        <v>1</v>
      </c>
      <c r="G86" s="32">
        <v>8.523695874531196E-05</v>
      </c>
      <c r="H86" s="33">
        <v>0</v>
      </c>
      <c r="I86" s="34">
        <v>0</v>
      </c>
      <c r="J86" s="235">
        <v>28</v>
      </c>
      <c r="K86" s="34">
        <v>0.00023318176518596245</v>
      </c>
    </row>
    <row r="87" spans="1:11" ht="15">
      <c r="A87" s="256" t="s">
        <v>111</v>
      </c>
      <c r="B87" s="31">
        <v>7</v>
      </c>
      <c r="C87" s="32">
        <v>0.00013516122803630044</v>
      </c>
      <c r="D87" s="33">
        <v>5</v>
      </c>
      <c r="E87" s="32">
        <v>8.849714154232818E-05</v>
      </c>
      <c r="F87" s="33">
        <v>4</v>
      </c>
      <c r="G87" s="32">
        <v>0.00034094783498124785</v>
      </c>
      <c r="H87" s="33">
        <v>0</v>
      </c>
      <c r="I87" s="34">
        <v>0</v>
      </c>
      <c r="J87" s="235">
        <v>16</v>
      </c>
      <c r="K87" s="34">
        <v>0.0001332467229634071</v>
      </c>
    </row>
    <row r="88" spans="1:11" ht="15">
      <c r="A88" s="256" t="s">
        <v>77</v>
      </c>
      <c r="B88" s="31">
        <v>16</v>
      </c>
      <c r="C88" s="32">
        <v>0.00030893994979725814</v>
      </c>
      <c r="D88" s="33">
        <v>6</v>
      </c>
      <c r="E88" s="32">
        <v>0.00010619656985079382</v>
      </c>
      <c r="F88" s="33">
        <v>3</v>
      </c>
      <c r="G88" s="32">
        <v>0.0002557108762359359</v>
      </c>
      <c r="H88" s="33">
        <v>0</v>
      </c>
      <c r="I88" s="34">
        <v>0</v>
      </c>
      <c r="J88" s="235">
        <v>25</v>
      </c>
      <c r="K88" s="34">
        <v>0.00020819800463032362</v>
      </c>
    </row>
    <row r="89" spans="1:11" ht="15">
      <c r="A89" s="256" t="s">
        <v>53</v>
      </c>
      <c r="B89" s="31">
        <v>12</v>
      </c>
      <c r="C89" s="32">
        <v>0.0002317049623479436</v>
      </c>
      <c r="D89" s="33">
        <v>8</v>
      </c>
      <c r="E89" s="32">
        <v>0.0001415954264677251</v>
      </c>
      <c r="F89" s="33">
        <v>3</v>
      </c>
      <c r="G89" s="32">
        <v>0.0002557108762359359</v>
      </c>
      <c r="H89" s="33">
        <v>0</v>
      </c>
      <c r="I89" s="34">
        <v>0</v>
      </c>
      <c r="J89" s="235">
        <v>23</v>
      </c>
      <c r="K89" s="34">
        <v>0.00019154216425989773</v>
      </c>
    </row>
    <row r="90" spans="1:11" ht="15">
      <c r="A90" s="256" t="s">
        <v>83</v>
      </c>
      <c r="B90" s="31">
        <v>8</v>
      </c>
      <c r="C90" s="32">
        <v>0.00015446997489862907</v>
      </c>
      <c r="D90" s="33">
        <v>9</v>
      </c>
      <c r="E90" s="32">
        <v>0.00015929485477619073</v>
      </c>
      <c r="F90" s="33">
        <v>3</v>
      </c>
      <c r="G90" s="32">
        <v>0.0002557108762359359</v>
      </c>
      <c r="H90" s="33">
        <v>0</v>
      </c>
      <c r="I90" s="34">
        <v>0</v>
      </c>
      <c r="J90" s="235">
        <v>20</v>
      </c>
      <c r="K90" s="34">
        <v>0.0001665584037042589</v>
      </c>
    </row>
    <row r="91" spans="1:11" ht="15">
      <c r="A91" s="256" t="s">
        <v>58</v>
      </c>
      <c r="B91" s="31">
        <v>19</v>
      </c>
      <c r="C91" s="32">
        <v>0.00036686619038424405</v>
      </c>
      <c r="D91" s="33">
        <v>15</v>
      </c>
      <c r="E91" s="32">
        <v>0.00026549142462698453</v>
      </c>
      <c r="F91" s="33">
        <v>4</v>
      </c>
      <c r="G91" s="32">
        <v>0.00034094783498124785</v>
      </c>
      <c r="H91" s="33">
        <v>0</v>
      </c>
      <c r="I91" s="34">
        <v>0</v>
      </c>
      <c r="J91" s="235">
        <v>38</v>
      </c>
      <c r="K91" s="34">
        <v>0.0003164609670380919</v>
      </c>
    </row>
    <row r="92" spans="1:11" ht="15">
      <c r="A92" s="256" t="s">
        <v>61</v>
      </c>
      <c r="B92" s="31">
        <v>7</v>
      </c>
      <c r="C92" s="32">
        <v>0.00013516122803630044</v>
      </c>
      <c r="D92" s="33">
        <v>11</v>
      </c>
      <c r="E92" s="32">
        <v>0.000194693711393122</v>
      </c>
      <c r="F92" s="33">
        <v>1</v>
      </c>
      <c r="G92" s="32">
        <v>8.523695874531196E-05</v>
      </c>
      <c r="H92" s="33">
        <v>0</v>
      </c>
      <c r="I92" s="34">
        <v>0</v>
      </c>
      <c r="J92" s="235">
        <v>19</v>
      </c>
      <c r="K92" s="34">
        <v>0.00015823048351904596</v>
      </c>
    </row>
    <row r="93" spans="1:11" ht="15">
      <c r="A93" s="256" t="s">
        <v>82</v>
      </c>
      <c r="B93" s="31">
        <v>9</v>
      </c>
      <c r="C93" s="32">
        <v>0.00017377872176095772</v>
      </c>
      <c r="D93" s="33">
        <v>4</v>
      </c>
      <c r="E93" s="32">
        <v>7.079771323386255E-05</v>
      </c>
      <c r="F93" s="33">
        <v>1</v>
      </c>
      <c r="G93" s="32">
        <v>8.523695874531196E-05</v>
      </c>
      <c r="H93" s="33">
        <v>0</v>
      </c>
      <c r="I93" s="34">
        <v>0</v>
      </c>
      <c r="J93" s="235">
        <v>14</v>
      </c>
      <c r="K93" s="34">
        <v>0.00011659088259298122</v>
      </c>
    </row>
    <row r="94" spans="1:11" ht="15">
      <c r="A94" s="256" t="s">
        <v>26</v>
      </c>
      <c r="B94" s="31">
        <v>0</v>
      </c>
      <c r="C94" s="32">
        <v>0</v>
      </c>
      <c r="D94" s="33">
        <v>4</v>
      </c>
      <c r="E94" s="32">
        <v>7.079771323386255E-05</v>
      </c>
      <c r="F94" s="33">
        <v>1</v>
      </c>
      <c r="G94" s="32">
        <v>8.523695874531196E-05</v>
      </c>
      <c r="H94" s="33">
        <v>0</v>
      </c>
      <c r="I94" s="34">
        <v>0</v>
      </c>
      <c r="J94" s="235">
        <v>5</v>
      </c>
      <c r="K94" s="34">
        <v>4.1639600926064726E-05</v>
      </c>
    </row>
    <row r="95" spans="1:11" ht="15">
      <c r="A95" s="256" t="s">
        <v>281</v>
      </c>
      <c r="B95" s="31">
        <v>10</v>
      </c>
      <c r="C95" s="32">
        <v>0.00019308746862328635</v>
      </c>
      <c r="D95" s="33">
        <v>5</v>
      </c>
      <c r="E95" s="32">
        <v>8.849714154232818E-05</v>
      </c>
      <c r="F95" s="33">
        <v>4</v>
      </c>
      <c r="G95" s="32">
        <v>0.00034094783498124785</v>
      </c>
      <c r="H95" s="33">
        <v>0</v>
      </c>
      <c r="I95" s="34">
        <v>0</v>
      </c>
      <c r="J95" s="235">
        <v>19</v>
      </c>
      <c r="K95" s="34">
        <v>0.00015823048351904596</v>
      </c>
    </row>
    <row r="96" spans="1:11" ht="15">
      <c r="A96" s="256" t="s">
        <v>288</v>
      </c>
      <c r="B96" s="31">
        <v>13</v>
      </c>
      <c r="C96" s="32">
        <v>0.00025101370921027223</v>
      </c>
      <c r="D96" s="33">
        <v>0</v>
      </c>
      <c r="E96" s="32">
        <v>0</v>
      </c>
      <c r="F96" s="33">
        <v>0</v>
      </c>
      <c r="G96" s="32">
        <v>0</v>
      </c>
      <c r="H96" s="33">
        <v>0</v>
      </c>
      <c r="I96" s="34">
        <v>0</v>
      </c>
      <c r="J96" s="235">
        <v>13</v>
      </c>
      <c r="K96" s="34">
        <v>0.00010826296240776828</v>
      </c>
    </row>
    <row r="97" spans="1:11" ht="15">
      <c r="A97" s="256" t="s">
        <v>85</v>
      </c>
      <c r="B97" s="31">
        <v>12</v>
      </c>
      <c r="C97" s="32">
        <v>0.0002317049623479436</v>
      </c>
      <c r="D97" s="33">
        <v>7</v>
      </c>
      <c r="E97" s="32">
        <v>0.00012389599815925946</v>
      </c>
      <c r="F97" s="33">
        <v>1</v>
      </c>
      <c r="G97" s="32">
        <v>8.523695874531196E-05</v>
      </c>
      <c r="H97" s="33">
        <v>0</v>
      </c>
      <c r="I97" s="34">
        <v>0</v>
      </c>
      <c r="J97" s="235">
        <v>20</v>
      </c>
      <c r="K97" s="34">
        <v>0.0001665584037042589</v>
      </c>
    </row>
    <row r="98" spans="1:11" ht="15">
      <c r="A98" s="256" t="s">
        <v>78</v>
      </c>
      <c r="B98" s="31">
        <v>4</v>
      </c>
      <c r="C98" s="32">
        <v>7.723498744931454E-05</v>
      </c>
      <c r="D98" s="33">
        <v>3</v>
      </c>
      <c r="E98" s="32">
        <v>5.309828492539691E-05</v>
      </c>
      <c r="F98" s="33">
        <v>0</v>
      </c>
      <c r="G98" s="32">
        <v>0</v>
      </c>
      <c r="H98" s="33">
        <v>0</v>
      </c>
      <c r="I98" s="34">
        <v>0</v>
      </c>
      <c r="J98" s="235">
        <v>7</v>
      </c>
      <c r="K98" s="34">
        <v>5.829544129649061E-05</v>
      </c>
    </row>
    <row r="99" spans="1:11" ht="15">
      <c r="A99" s="256" t="s">
        <v>110</v>
      </c>
      <c r="B99" s="31">
        <v>2</v>
      </c>
      <c r="C99" s="32">
        <v>3.861749372465727E-05</v>
      </c>
      <c r="D99" s="33">
        <v>1</v>
      </c>
      <c r="E99" s="32">
        <v>1.7699428308465637E-05</v>
      </c>
      <c r="F99" s="33">
        <v>0</v>
      </c>
      <c r="G99" s="32">
        <v>0</v>
      </c>
      <c r="H99" s="33">
        <v>0</v>
      </c>
      <c r="I99" s="34">
        <v>0</v>
      </c>
      <c r="J99" s="235">
        <v>3</v>
      </c>
      <c r="K99" s="34">
        <v>2.4983760555638835E-05</v>
      </c>
    </row>
    <row r="100" spans="1:11" ht="15">
      <c r="A100" s="256" t="s">
        <v>69</v>
      </c>
      <c r="B100" s="31">
        <v>3</v>
      </c>
      <c r="C100" s="32">
        <v>5.79262405869859E-05</v>
      </c>
      <c r="D100" s="33">
        <v>0</v>
      </c>
      <c r="E100" s="32">
        <v>0</v>
      </c>
      <c r="F100" s="33">
        <v>0</v>
      </c>
      <c r="G100" s="32">
        <v>0</v>
      </c>
      <c r="H100" s="33">
        <v>0</v>
      </c>
      <c r="I100" s="34">
        <v>0</v>
      </c>
      <c r="J100" s="235">
        <v>3</v>
      </c>
      <c r="K100" s="34">
        <v>2.4983760555638835E-05</v>
      </c>
    </row>
    <row r="101" spans="1:11" ht="15">
      <c r="A101" s="256" t="s">
        <v>89</v>
      </c>
      <c r="B101" s="31">
        <v>0</v>
      </c>
      <c r="C101" s="32">
        <v>0</v>
      </c>
      <c r="D101" s="33">
        <v>1</v>
      </c>
      <c r="E101" s="32">
        <v>1.7699428308465637E-05</v>
      </c>
      <c r="F101" s="33">
        <v>0</v>
      </c>
      <c r="G101" s="32">
        <v>0</v>
      </c>
      <c r="H101" s="33">
        <v>0</v>
      </c>
      <c r="I101" s="34">
        <v>0</v>
      </c>
      <c r="J101" s="235">
        <v>1</v>
      </c>
      <c r="K101" s="34">
        <v>8.327920185212944E-06</v>
      </c>
    </row>
    <row r="102" spans="1:11" ht="15">
      <c r="A102" s="256" t="s">
        <v>63</v>
      </c>
      <c r="B102" s="31">
        <v>1</v>
      </c>
      <c r="C102" s="32">
        <v>1.9308746862328634E-05</v>
      </c>
      <c r="D102" s="33">
        <v>0</v>
      </c>
      <c r="E102" s="32">
        <v>0</v>
      </c>
      <c r="F102" s="33">
        <v>0</v>
      </c>
      <c r="G102" s="32">
        <v>0</v>
      </c>
      <c r="H102" s="33">
        <v>0</v>
      </c>
      <c r="I102" s="34">
        <v>0</v>
      </c>
      <c r="J102" s="235">
        <v>1</v>
      </c>
      <c r="K102" s="34">
        <v>8.327920185212944E-06</v>
      </c>
    </row>
    <row r="103" spans="1:11" ht="15">
      <c r="A103" s="256" t="s">
        <v>96</v>
      </c>
      <c r="B103" s="31">
        <v>0</v>
      </c>
      <c r="C103" s="32">
        <v>0</v>
      </c>
      <c r="D103" s="33">
        <v>0</v>
      </c>
      <c r="E103" s="32">
        <v>0</v>
      </c>
      <c r="F103" s="33">
        <v>0</v>
      </c>
      <c r="G103" s="32">
        <v>0</v>
      </c>
      <c r="H103" s="33">
        <v>0</v>
      </c>
      <c r="I103" s="34">
        <v>0</v>
      </c>
      <c r="J103" s="235">
        <v>0</v>
      </c>
      <c r="K103" s="34">
        <v>0</v>
      </c>
    </row>
    <row r="104" spans="1:12" ht="15.75" thickBot="1">
      <c r="A104" s="256" t="s">
        <v>120</v>
      </c>
      <c r="B104" s="31">
        <v>5031</v>
      </c>
      <c r="C104" s="32">
        <v>0.09714230546437536</v>
      </c>
      <c r="D104" s="33">
        <v>3485</v>
      </c>
      <c r="E104" s="32">
        <v>0.061682507655002744</v>
      </c>
      <c r="F104" s="33">
        <v>606</v>
      </c>
      <c r="G104" s="32">
        <v>0.05165359699965905</v>
      </c>
      <c r="H104" s="33">
        <v>3</v>
      </c>
      <c r="I104" s="34">
        <v>0.05263157894736842</v>
      </c>
      <c r="J104" s="235">
        <v>9125</v>
      </c>
      <c r="K104" s="34">
        <v>0.07599227169006813</v>
      </c>
      <c r="L104" s="306"/>
    </row>
    <row r="105" spans="1:13" ht="15.75" thickBot="1">
      <c r="A105" s="11" t="s">
        <v>121</v>
      </c>
      <c r="B105" s="15">
        <v>51790</v>
      </c>
      <c r="C105" s="244">
        <v>1.0000000000000002</v>
      </c>
      <c r="D105" s="40">
        <v>56499</v>
      </c>
      <c r="E105" s="244">
        <v>0.9999999999999998</v>
      </c>
      <c r="F105" s="40">
        <v>11732</v>
      </c>
      <c r="G105" s="244">
        <v>0.9999999999999999</v>
      </c>
      <c r="H105" s="40">
        <v>57</v>
      </c>
      <c r="I105" s="16">
        <v>1.0000000000000004</v>
      </c>
      <c r="J105" s="15">
        <v>120078</v>
      </c>
      <c r="K105" s="16">
        <v>0.9999999999999997</v>
      </c>
      <c r="M105" s="270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1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16.00390625" style="181" customWidth="1"/>
    <col min="2" max="7" width="17.8515625" style="181" customWidth="1"/>
    <col min="8" max="16384" width="11.421875" style="181" customWidth="1"/>
  </cols>
  <sheetData>
    <row r="1" spans="1:7" ht="24.75" customHeight="1" thickBot="1" thickTop="1">
      <c r="A1" s="349" t="s">
        <v>296</v>
      </c>
      <c r="B1" s="336"/>
      <c r="C1" s="336"/>
      <c r="D1" s="336"/>
      <c r="E1" s="336"/>
      <c r="F1" s="336"/>
      <c r="G1" s="337"/>
    </row>
    <row r="2" spans="1:7" ht="24.75" customHeight="1" thickTop="1">
      <c r="A2" s="325" t="s">
        <v>21</v>
      </c>
      <c r="B2" s="341" t="s">
        <v>132</v>
      </c>
      <c r="C2" s="348"/>
      <c r="D2" s="348"/>
      <c r="E2" s="348"/>
      <c r="F2" s="338" t="s">
        <v>121</v>
      </c>
      <c r="G2" s="352"/>
    </row>
    <row r="3" spans="1:7" ht="24.75" customHeight="1">
      <c r="A3" s="350"/>
      <c r="B3" s="345" t="s">
        <v>133</v>
      </c>
      <c r="C3" s="346"/>
      <c r="D3" s="346" t="s">
        <v>134</v>
      </c>
      <c r="E3" s="346"/>
      <c r="F3" s="343"/>
      <c r="G3" s="344"/>
    </row>
    <row r="4" spans="1:7" ht="24.75" customHeight="1" thickBot="1">
      <c r="A4" s="351"/>
      <c r="B4" s="19" t="s">
        <v>23</v>
      </c>
      <c r="C4" s="7" t="s">
        <v>24</v>
      </c>
      <c r="D4" s="42" t="s">
        <v>23</v>
      </c>
      <c r="E4" s="7" t="s">
        <v>24</v>
      </c>
      <c r="F4" s="19" t="s">
        <v>23</v>
      </c>
      <c r="G4" s="21" t="s">
        <v>24</v>
      </c>
    </row>
    <row r="5" spans="1:7" ht="15">
      <c r="A5" s="64" t="s">
        <v>25</v>
      </c>
      <c r="B5" s="242">
        <v>108</v>
      </c>
      <c r="C5" s="239">
        <v>0.002709959099691366</v>
      </c>
      <c r="D5" s="240">
        <v>701</v>
      </c>
      <c r="E5" s="239">
        <v>0.008737924587098784</v>
      </c>
      <c r="F5" s="241">
        <v>809</v>
      </c>
      <c r="G5" s="303">
        <v>0.006737287429837272</v>
      </c>
    </row>
    <row r="6" spans="1:7" ht="15">
      <c r="A6" s="30" t="s">
        <v>26</v>
      </c>
      <c r="B6" s="242">
        <v>0</v>
      </c>
      <c r="C6" s="239">
        <v>0</v>
      </c>
      <c r="D6" s="240">
        <v>5</v>
      </c>
      <c r="E6" s="239">
        <v>6.232471174820816E-05</v>
      </c>
      <c r="F6" s="241">
        <v>5</v>
      </c>
      <c r="G6" s="303">
        <v>4.1639600926064726E-05</v>
      </c>
    </row>
    <row r="7" spans="1:7" ht="15">
      <c r="A7" s="30" t="s">
        <v>27</v>
      </c>
      <c r="B7" s="31">
        <v>1</v>
      </c>
      <c r="C7" s="32">
        <v>2.5092213886031163E-05</v>
      </c>
      <c r="D7" s="33">
        <v>172</v>
      </c>
      <c r="E7" s="32">
        <v>0.002143970084138361</v>
      </c>
      <c r="F7" s="235">
        <v>173</v>
      </c>
      <c r="G7" s="304">
        <v>0.0014407301920418396</v>
      </c>
    </row>
    <row r="8" spans="1:7" ht="15">
      <c r="A8" s="30" t="s">
        <v>28</v>
      </c>
      <c r="B8" s="31">
        <v>1</v>
      </c>
      <c r="C8" s="32">
        <v>2.5092213886031163E-05</v>
      </c>
      <c r="D8" s="33">
        <v>298</v>
      </c>
      <c r="E8" s="32">
        <v>0.0037145528201932066</v>
      </c>
      <c r="F8" s="235">
        <v>299</v>
      </c>
      <c r="G8" s="304">
        <v>0.0024900481353786704</v>
      </c>
    </row>
    <row r="9" spans="1:7" ht="15">
      <c r="A9" s="30" t="s">
        <v>29</v>
      </c>
      <c r="B9" s="31">
        <v>2</v>
      </c>
      <c r="C9" s="32">
        <v>5.0184427772062326E-05</v>
      </c>
      <c r="D9" s="33">
        <v>190</v>
      </c>
      <c r="E9" s="32">
        <v>0.00236833904643191</v>
      </c>
      <c r="F9" s="235">
        <v>192</v>
      </c>
      <c r="G9" s="304">
        <v>0.0015989606755608854</v>
      </c>
    </row>
    <row r="10" spans="1:7" ht="15">
      <c r="A10" s="30" t="s">
        <v>30</v>
      </c>
      <c r="B10" s="31">
        <v>1</v>
      </c>
      <c r="C10" s="32">
        <v>2.5092213886031163E-05</v>
      </c>
      <c r="D10" s="33">
        <v>577</v>
      </c>
      <c r="E10" s="32">
        <v>0.0071922717357432225</v>
      </c>
      <c r="F10" s="235">
        <v>578</v>
      </c>
      <c r="G10" s="304">
        <v>0.004813537867053082</v>
      </c>
    </row>
    <row r="11" spans="1:7" ht="15">
      <c r="A11" s="256" t="s">
        <v>31</v>
      </c>
      <c r="B11" s="31">
        <v>0</v>
      </c>
      <c r="C11" s="32">
        <v>0</v>
      </c>
      <c r="D11" s="33">
        <v>0</v>
      </c>
      <c r="E11" s="32">
        <v>0</v>
      </c>
      <c r="F11" s="235">
        <v>0</v>
      </c>
      <c r="G11" s="304">
        <v>0</v>
      </c>
    </row>
    <row r="12" spans="1:7" ht="15">
      <c r="A12" s="30" t="s">
        <v>32</v>
      </c>
      <c r="B12" s="31">
        <v>94</v>
      </c>
      <c r="C12" s="32">
        <v>0.0023586681052869293</v>
      </c>
      <c r="D12" s="33">
        <v>171</v>
      </c>
      <c r="E12" s="32">
        <v>0.0021315051417887193</v>
      </c>
      <c r="F12" s="235">
        <v>265</v>
      </c>
      <c r="G12" s="304">
        <v>0.0022068988490814303</v>
      </c>
    </row>
    <row r="13" spans="1:7" ht="15">
      <c r="A13" s="30" t="s">
        <v>33</v>
      </c>
      <c r="B13" s="31">
        <v>104</v>
      </c>
      <c r="C13" s="32">
        <v>0.0026095902441472412</v>
      </c>
      <c r="D13" s="33">
        <v>113</v>
      </c>
      <c r="E13" s="32">
        <v>0.0014085384855095045</v>
      </c>
      <c r="F13" s="235">
        <v>217</v>
      </c>
      <c r="G13" s="304">
        <v>0.001807158680191209</v>
      </c>
    </row>
    <row r="14" spans="1:7" ht="15">
      <c r="A14" s="30" t="s">
        <v>34</v>
      </c>
      <c r="B14" s="31">
        <v>470</v>
      </c>
      <c r="C14" s="32">
        <v>0.011793340526434647</v>
      </c>
      <c r="D14" s="33">
        <v>7876</v>
      </c>
      <c r="E14" s="32">
        <v>0.0981738859457775</v>
      </c>
      <c r="F14" s="235">
        <v>8346</v>
      </c>
      <c r="G14" s="304">
        <v>0.06950482186578724</v>
      </c>
    </row>
    <row r="15" spans="1:7" ht="15">
      <c r="A15" s="30" t="s">
        <v>35</v>
      </c>
      <c r="B15" s="31">
        <v>30</v>
      </c>
      <c r="C15" s="32">
        <v>0.000752766416580935</v>
      </c>
      <c r="D15" s="33">
        <v>1514</v>
      </c>
      <c r="E15" s="32">
        <v>0.018871922717357433</v>
      </c>
      <c r="F15" s="235">
        <v>1544</v>
      </c>
      <c r="G15" s="304">
        <v>0.012858308765968787</v>
      </c>
    </row>
    <row r="16" spans="1:7" ht="15">
      <c r="A16" s="30" t="s">
        <v>36</v>
      </c>
      <c r="B16" s="31">
        <v>0</v>
      </c>
      <c r="C16" s="32">
        <v>0</v>
      </c>
      <c r="D16" s="33">
        <v>57</v>
      </c>
      <c r="E16" s="32">
        <v>0.0007105017139295731</v>
      </c>
      <c r="F16" s="235">
        <v>57</v>
      </c>
      <c r="G16" s="304">
        <v>0.00047469145055713784</v>
      </c>
    </row>
    <row r="17" spans="1:7" ht="15">
      <c r="A17" s="30" t="s">
        <v>37</v>
      </c>
      <c r="B17" s="31">
        <v>1</v>
      </c>
      <c r="C17" s="32">
        <v>2.5092213886031163E-05</v>
      </c>
      <c r="D17" s="33">
        <v>105</v>
      </c>
      <c r="E17" s="32">
        <v>0.0013088189467123715</v>
      </c>
      <c r="F17" s="235">
        <v>106</v>
      </c>
      <c r="G17" s="304">
        <v>0.0008827595396325721</v>
      </c>
    </row>
    <row r="18" spans="1:7" ht="15">
      <c r="A18" s="30" t="s">
        <v>38</v>
      </c>
      <c r="B18" s="31">
        <v>30</v>
      </c>
      <c r="C18" s="32">
        <v>0.000752766416580935</v>
      </c>
      <c r="D18" s="33">
        <v>311</v>
      </c>
      <c r="E18" s="32">
        <v>0.0038765970707385477</v>
      </c>
      <c r="F18" s="235">
        <v>341</v>
      </c>
      <c r="G18" s="304">
        <v>0.002839820783157614</v>
      </c>
    </row>
    <row r="19" spans="1:7" ht="15">
      <c r="A19" s="30" t="s">
        <v>39</v>
      </c>
      <c r="B19" s="31">
        <v>276</v>
      </c>
      <c r="C19" s="32">
        <v>0.0069254510325446016</v>
      </c>
      <c r="D19" s="33">
        <v>1852</v>
      </c>
      <c r="E19" s="32">
        <v>0.023085073231536305</v>
      </c>
      <c r="F19" s="235">
        <v>2128</v>
      </c>
      <c r="G19" s="304">
        <v>0.017721814154133146</v>
      </c>
    </row>
    <row r="20" spans="1:7" ht="15">
      <c r="A20" s="30" t="s">
        <v>40</v>
      </c>
      <c r="B20" s="31">
        <v>1</v>
      </c>
      <c r="C20" s="32">
        <v>2.5092213886031163E-05</v>
      </c>
      <c r="D20" s="33">
        <v>65</v>
      </c>
      <c r="E20" s="32">
        <v>0.0008102212527267062</v>
      </c>
      <c r="F20" s="235">
        <v>66</v>
      </c>
      <c r="G20" s="304">
        <v>0.0005496427322240543</v>
      </c>
    </row>
    <row r="21" spans="1:7" ht="15">
      <c r="A21" s="30" t="s">
        <v>41</v>
      </c>
      <c r="B21" s="31">
        <v>897</v>
      </c>
      <c r="C21" s="32">
        <v>0.022507715855769956</v>
      </c>
      <c r="D21" s="33">
        <v>3400</v>
      </c>
      <c r="E21" s="32">
        <v>0.04238080398878155</v>
      </c>
      <c r="F21" s="235">
        <v>4297</v>
      </c>
      <c r="G21" s="304">
        <v>0.035785073035860024</v>
      </c>
    </row>
    <row r="22" spans="1:7" ht="15">
      <c r="A22" s="30" t="s">
        <v>42</v>
      </c>
      <c r="B22" s="31">
        <v>273</v>
      </c>
      <c r="C22" s="32">
        <v>0.006850174390886508</v>
      </c>
      <c r="D22" s="33">
        <v>1708</v>
      </c>
      <c r="E22" s="32">
        <v>0.02129012153318791</v>
      </c>
      <c r="F22" s="235">
        <v>1981</v>
      </c>
      <c r="G22" s="304">
        <v>0.016497609886906843</v>
      </c>
    </row>
    <row r="23" spans="1:7" ht="15">
      <c r="A23" s="30" t="s">
        <v>43</v>
      </c>
      <c r="B23" s="31">
        <v>154</v>
      </c>
      <c r="C23" s="32">
        <v>0.0038642009384487995</v>
      </c>
      <c r="D23" s="33">
        <v>693</v>
      </c>
      <c r="E23" s="32">
        <v>0.008638205048301652</v>
      </c>
      <c r="F23" s="235">
        <v>847</v>
      </c>
      <c r="G23" s="304">
        <v>0.0070537483968753645</v>
      </c>
    </row>
    <row r="24" spans="1:7" ht="15">
      <c r="A24" s="30" t="s">
        <v>44</v>
      </c>
      <c r="B24" s="31">
        <v>613</v>
      </c>
      <c r="C24" s="32">
        <v>0.015381527112137104</v>
      </c>
      <c r="D24" s="33">
        <v>896</v>
      </c>
      <c r="E24" s="32">
        <v>0.011168588345278903</v>
      </c>
      <c r="F24" s="235">
        <v>1509</v>
      </c>
      <c r="G24" s="304">
        <v>0.012566831559486335</v>
      </c>
    </row>
    <row r="25" spans="1:7" ht="15">
      <c r="A25" s="30" t="s">
        <v>45</v>
      </c>
      <c r="B25" s="31">
        <v>39</v>
      </c>
      <c r="C25" s="32">
        <v>0.0009785963415552155</v>
      </c>
      <c r="D25" s="33">
        <v>11903</v>
      </c>
      <c r="E25" s="32">
        <v>0.14837020878778437</v>
      </c>
      <c r="F25" s="235">
        <v>11942</v>
      </c>
      <c r="G25" s="304">
        <v>0.09945202285181298</v>
      </c>
    </row>
    <row r="26" spans="1:7" ht="15">
      <c r="A26" s="30" t="s">
        <v>46</v>
      </c>
      <c r="B26" s="31">
        <v>2</v>
      </c>
      <c r="C26" s="32">
        <v>5.0184427772062326E-05</v>
      </c>
      <c r="D26" s="33">
        <v>291</v>
      </c>
      <c r="E26" s="32">
        <v>0.0036272982237457153</v>
      </c>
      <c r="F26" s="235">
        <v>293</v>
      </c>
      <c r="G26" s="304">
        <v>0.002440080614267393</v>
      </c>
    </row>
    <row r="27" spans="1:7" ht="15">
      <c r="A27" s="30" t="s">
        <v>47</v>
      </c>
      <c r="B27" s="31">
        <v>48</v>
      </c>
      <c r="C27" s="32">
        <v>0.001204426266529496</v>
      </c>
      <c r="D27" s="33">
        <v>883</v>
      </c>
      <c r="E27" s="32">
        <v>0.011006544094733561</v>
      </c>
      <c r="F27" s="235">
        <v>931</v>
      </c>
      <c r="G27" s="304">
        <v>0.007753293692433252</v>
      </c>
    </row>
    <row r="28" spans="1:7" ht="15">
      <c r="A28" s="30" t="s">
        <v>48</v>
      </c>
      <c r="B28" s="31">
        <v>2</v>
      </c>
      <c r="C28" s="32">
        <v>5.0184427772062326E-05</v>
      </c>
      <c r="D28" s="33">
        <v>106</v>
      </c>
      <c r="E28" s="32">
        <v>0.0013212838890620132</v>
      </c>
      <c r="F28" s="235">
        <v>108</v>
      </c>
      <c r="G28" s="304">
        <v>0.000899415380002998</v>
      </c>
    </row>
    <row r="29" spans="1:7" ht="15">
      <c r="A29" s="30" t="s">
        <v>49</v>
      </c>
      <c r="B29" s="31">
        <v>4</v>
      </c>
      <c r="C29" s="32">
        <v>0.00010036885554412465</v>
      </c>
      <c r="D29" s="33">
        <v>16</v>
      </c>
      <c r="E29" s="32">
        <v>0.00019943907759426612</v>
      </c>
      <c r="F29" s="235">
        <v>20</v>
      </c>
      <c r="G29" s="304">
        <v>0.0001665584037042589</v>
      </c>
    </row>
    <row r="30" spans="1:7" ht="15">
      <c r="A30" s="30" t="s">
        <v>50</v>
      </c>
      <c r="B30" s="31">
        <v>3</v>
      </c>
      <c r="C30" s="32">
        <v>7.52766416580935E-05</v>
      </c>
      <c r="D30" s="33">
        <v>93</v>
      </c>
      <c r="E30" s="32">
        <v>0.0011592396385166719</v>
      </c>
      <c r="F30" s="235">
        <v>96</v>
      </c>
      <c r="G30" s="304">
        <v>0.0007994803377804427</v>
      </c>
    </row>
    <row r="31" spans="1:7" ht="15">
      <c r="A31" s="30" t="s">
        <v>51</v>
      </c>
      <c r="B31" s="31">
        <v>71</v>
      </c>
      <c r="C31" s="32">
        <v>0.0017815471859082127</v>
      </c>
      <c r="D31" s="33">
        <v>260</v>
      </c>
      <c r="E31" s="32">
        <v>0.0032408850109068247</v>
      </c>
      <c r="F31" s="235">
        <v>331</v>
      </c>
      <c r="G31" s="304">
        <v>0.0027565415813054846</v>
      </c>
    </row>
    <row r="32" spans="1:7" ht="15">
      <c r="A32" s="30" t="s">
        <v>52</v>
      </c>
      <c r="B32" s="31">
        <v>2</v>
      </c>
      <c r="C32" s="32">
        <v>5.0184427772062326E-05</v>
      </c>
      <c r="D32" s="33">
        <v>73</v>
      </c>
      <c r="E32" s="32">
        <v>0.0009099407915238392</v>
      </c>
      <c r="F32" s="235">
        <v>75</v>
      </c>
      <c r="G32" s="304">
        <v>0.0006245940138909709</v>
      </c>
    </row>
    <row r="33" spans="1:7" ht="15">
      <c r="A33" s="30" t="s">
        <v>53</v>
      </c>
      <c r="B33" s="31">
        <v>13</v>
      </c>
      <c r="C33" s="32">
        <v>0.00032619878051840515</v>
      </c>
      <c r="D33" s="33">
        <v>10</v>
      </c>
      <c r="E33" s="32">
        <v>0.00012464942349641633</v>
      </c>
      <c r="F33" s="235">
        <v>23</v>
      </c>
      <c r="G33" s="304">
        <v>0.00019154216425989773</v>
      </c>
    </row>
    <row r="34" spans="1:7" ht="15">
      <c r="A34" s="30" t="s">
        <v>54</v>
      </c>
      <c r="B34" s="31">
        <v>46</v>
      </c>
      <c r="C34" s="32">
        <v>0.0011542418387574336</v>
      </c>
      <c r="D34" s="33">
        <v>257</v>
      </c>
      <c r="E34" s="32">
        <v>0.0032034901838578996</v>
      </c>
      <c r="F34" s="235">
        <v>303</v>
      </c>
      <c r="G34" s="304">
        <v>0.0025233598161195224</v>
      </c>
    </row>
    <row r="35" spans="1:7" ht="15">
      <c r="A35" s="30" t="s">
        <v>55</v>
      </c>
      <c r="B35" s="31">
        <v>3</v>
      </c>
      <c r="C35" s="32">
        <v>7.52766416580935E-05</v>
      </c>
      <c r="D35" s="33">
        <v>29</v>
      </c>
      <c r="E35" s="32">
        <v>0.00036148332813960735</v>
      </c>
      <c r="F35" s="235">
        <v>32</v>
      </c>
      <c r="G35" s="304">
        <v>0.0002664934459268142</v>
      </c>
    </row>
    <row r="36" spans="1:7" ht="15">
      <c r="A36" s="30" t="s">
        <v>56</v>
      </c>
      <c r="B36" s="31">
        <v>411</v>
      </c>
      <c r="C36" s="32">
        <v>0.010312899907158809</v>
      </c>
      <c r="D36" s="33">
        <v>5622</v>
      </c>
      <c r="E36" s="32">
        <v>0.07007790588968527</v>
      </c>
      <c r="F36" s="235">
        <v>6033</v>
      </c>
      <c r="G36" s="304">
        <v>0.0502423424773897</v>
      </c>
    </row>
    <row r="37" spans="1:7" ht="15">
      <c r="A37" s="30" t="s">
        <v>57</v>
      </c>
      <c r="B37" s="31">
        <v>15</v>
      </c>
      <c r="C37" s="32">
        <v>0.0003763832082904675</v>
      </c>
      <c r="D37" s="33">
        <v>337</v>
      </c>
      <c r="E37" s="32">
        <v>0.004200685571829231</v>
      </c>
      <c r="F37" s="235">
        <v>352</v>
      </c>
      <c r="G37" s="304">
        <v>0.0029314279051949567</v>
      </c>
    </row>
    <row r="38" spans="1:7" ht="15">
      <c r="A38" s="30" t="s">
        <v>58</v>
      </c>
      <c r="B38" s="31">
        <v>7</v>
      </c>
      <c r="C38" s="32">
        <v>0.00017564549720221816</v>
      </c>
      <c r="D38" s="33">
        <v>31</v>
      </c>
      <c r="E38" s="32">
        <v>0.0003864132128388906</v>
      </c>
      <c r="F38" s="235">
        <v>38</v>
      </c>
      <c r="G38" s="304">
        <v>0.0003164609670380919</v>
      </c>
    </row>
    <row r="39" spans="1:7" ht="15">
      <c r="A39" s="30" t="s">
        <v>59</v>
      </c>
      <c r="B39" s="31">
        <v>89</v>
      </c>
      <c r="C39" s="32">
        <v>0.002233207035856774</v>
      </c>
      <c r="D39" s="33">
        <v>167</v>
      </c>
      <c r="E39" s="32">
        <v>0.0020816453723901526</v>
      </c>
      <c r="F39" s="235">
        <v>256</v>
      </c>
      <c r="G39" s="304">
        <v>0.0021319475674145137</v>
      </c>
    </row>
    <row r="40" spans="1:7" ht="15">
      <c r="A40" s="30" t="s">
        <v>60</v>
      </c>
      <c r="B40" s="31">
        <v>99</v>
      </c>
      <c r="C40" s="32">
        <v>0.0024841291747170853</v>
      </c>
      <c r="D40" s="33">
        <v>998</v>
      </c>
      <c r="E40" s="32">
        <v>0.012440012464942349</v>
      </c>
      <c r="F40" s="235">
        <v>1097</v>
      </c>
      <c r="G40" s="304">
        <v>0.0091357284431786</v>
      </c>
    </row>
    <row r="41" spans="1:7" ht="15">
      <c r="A41" s="30" t="s">
        <v>61</v>
      </c>
      <c r="B41" s="31">
        <v>0</v>
      </c>
      <c r="C41" s="32">
        <v>0</v>
      </c>
      <c r="D41" s="33">
        <v>19</v>
      </c>
      <c r="E41" s="32">
        <v>0.00023683390464319102</v>
      </c>
      <c r="F41" s="235">
        <v>19</v>
      </c>
      <c r="G41" s="304">
        <v>0.00015823048351904596</v>
      </c>
    </row>
    <row r="42" spans="1:7" ht="15">
      <c r="A42" s="256" t="s">
        <v>63</v>
      </c>
      <c r="B42" s="31">
        <v>0</v>
      </c>
      <c r="C42" s="32">
        <v>0</v>
      </c>
      <c r="D42" s="33">
        <v>1</v>
      </c>
      <c r="E42" s="32">
        <v>1.2464942349641633E-05</v>
      </c>
      <c r="F42" s="235">
        <v>1</v>
      </c>
      <c r="G42" s="304">
        <v>8.327920185212944E-06</v>
      </c>
    </row>
    <row r="43" spans="1:7" ht="15">
      <c r="A43" s="30" t="s">
        <v>64</v>
      </c>
      <c r="B43" s="31">
        <v>80</v>
      </c>
      <c r="C43" s="32">
        <v>0.002007377110882493</v>
      </c>
      <c r="D43" s="33">
        <v>3488</v>
      </c>
      <c r="E43" s="32">
        <v>0.043477718915550016</v>
      </c>
      <c r="F43" s="235">
        <v>3568</v>
      </c>
      <c r="G43" s="304">
        <v>0.02971401922083979</v>
      </c>
    </row>
    <row r="44" spans="1:7" ht="15">
      <c r="A44" s="30" t="s">
        <v>65</v>
      </c>
      <c r="B44" s="31">
        <v>283</v>
      </c>
      <c r="C44" s="32">
        <v>0.00710109652974682</v>
      </c>
      <c r="D44" s="33">
        <v>223</v>
      </c>
      <c r="E44" s="32">
        <v>0.002779682143970084</v>
      </c>
      <c r="F44" s="235">
        <v>506</v>
      </c>
      <c r="G44" s="304">
        <v>0.00421392761371775</v>
      </c>
    </row>
    <row r="45" spans="1:7" ht="15">
      <c r="A45" s="30" t="s">
        <v>66</v>
      </c>
      <c r="B45" s="31">
        <v>1425</v>
      </c>
      <c r="C45" s="32">
        <v>0.03575640478759441</v>
      </c>
      <c r="D45" s="33">
        <v>3081</v>
      </c>
      <c r="E45" s="32">
        <v>0.03840448737924587</v>
      </c>
      <c r="F45" s="235">
        <v>4506</v>
      </c>
      <c r="G45" s="304">
        <v>0.03752560835456953</v>
      </c>
    </row>
    <row r="46" spans="1:7" ht="15">
      <c r="A46" s="30" t="s">
        <v>67</v>
      </c>
      <c r="B46" s="31">
        <v>961</v>
      </c>
      <c r="C46" s="32">
        <v>0.02411361754447595</v>
      </c>
      <c r="D46" s="33">
        <v>584</v>
      </c>
      <c r="E46" s="32">
        <v>0.007279526332190714</v>
      </c>
      <c r="F46" s="235">
        <v>1545</v>
      </c>
      <c r="G46" s="304">
        <v>0.012866636686154</v>
      </c>
    </row>
    <row r="47" spans="1:7" ht="15">
      <c r="A47" s="30" t="s">
        <v>68</v>
      </c>
      <c r="B47" s="31">
        <v>1601</v>
      </c>
      <c r="C47" s="32">
        <v>0.040172634431535896</v>
      </c>
      <c r="D47" s="33">
        <v>957</v>
      </c>
      <c r="E47" s="32">
        <v>0.011928949828607044</v>
      </c>
      <c r="F47" s="235">
        <v>2558</v>
      </c>
      <c r="G47" s="304">
        <v>0.021302819833774713</v>
      </c>
    </row>
    <row r="48" spans="1:7" ht="15">
      <c r="A48" s="30" t="s">
        <v>69</v>
      </c>
      <c r="B48" s="31">
        <v>1</v>
      </c>
      <c r="C48" s="32">
        <v>2.5092213886031163E-05</v>
      </c>
      <c r="D48" s="33">
        <v>2</v>
      </c>
      <c r="E48" s="32">
        <v>2.4929884699283265E-05</v>
      </c>
      <c r="F48" s="235">
        <v>3</v>
      </c>
      <c r="G48" s="304">
        <v>2.4983760555638835E-05</v>
      </c>
    </row>
    <row r="49" spans="1:7" ht="15">
      <c r="A49" s="30" t="s">
        <v>70</v>
      </c>
      <c r="B49" s="31">
        <v>0</v>
      </c>
      <c r="C49" s="32">
        <v>0</v>
      </c>
      <c r="D49" s="33">
        <v>0</v>
      </c>
      <c r="E49" s="32">
        <v>0</v>
      </c>
      <c r="F49" s="235">
        <v>0</v>
      </c>
      <c r="G49" s="304">
        <v>0</v>
      </c>
    </row>
    <row r="50" spans="1:7" ht="15">
      <c r="A50" s="30" t="s">
        <v>71</v>
      </c>
      <c r="B50" s="31">
        <v>336</v>
      </c>
      <c r="C50" s="32">
        <v>0.008430983865706471</v>
      </c>
      <c r="D50" s="33">
        <v>562</v>
      </c>
      <c r="E50" s="32">
        <v>0.007005297600498598</v>
      </c>
      <c r="F50" s="235">
        <v>898</v>
      </c>
      <c r="G50" s="304">
        <v>0.007478472326321224</v>
      </c>
    </row>
    <row r="51" spans="1:7" ht="15">
      <c r="A51" s="30" t="s">
        <v>72</v>
      </c>
      <c r="B51" s="31">
        <v>132</v>
      </c>
      <c r="C51" s="32">
        <v>0.0033121722329561135</v>
      </c>
      <c r="D51" s="33">
        <v>582</v>
      </c>
      <c r="E51" s="32">
        <v>0.0072545964474914305</v>
      </c>
      <c r="F51" s="235">
        <v>714</v>
      </c>
      <c r="G51" s="304">
        <v>0.005946135012242042</v>
      </c>
    </row>
    <row r="52" spans="1:7" ht="15">
      <c r="A52" s="30" t="s">
        <v>73</v>
      </c>
      <c r="B52" s="31">
        <v>6</v>
      </c>
      <c r="C52" s="32">
        <v>0.000150553283316187</v>
      </c>
      <c r="D52" s="33">
        <v>29</v>
      </c>
      <c r="E52" s="32">
        <v>0.00036148332813960735</v>
      </c>
      <c r="F52" s="235">
        <v>35</v>
      </c>
      <c r="G52" s="304">
        <v>0.0002914772064824531</v>
      </c>
    </row>
    <row r="53" spans="1:7" ht="15">
      <c r="A53" s="30" t="s">
        <v>74</v>
      </c>
      <c r="B53" s="31">
        <v>6</v>
      </c>
      <c r="C53" s="32">
        <v>0.000150553283316187</v>
      </c>
      <c r="D53" s="33">
        <v>27</v>
      </c>
      <c r="E53" s="32">
        <v>0.0003365534434403241</v>
      </c>
      <c r="F53" s="235">
        <v>33</v>
      </c>
      <c r="G53" s="304">
        <v>0.00027482136611202716</v>
      </c>
    </row>
    <row r="54" spans="1:7" ht="15">
      <c r="A54" s="30" t="s">
        <v>75</v>
      </c>
      <c r="B54" s="31">
        <v>13</v>
      </c>
      <c r="C54" s="32">
        <v>0.00032619878051840515</v>
      </c>
      <c r="D54" s="33">
        <v>33</v>
      </c>
      <c r="E54" s="32">
        <v>0.0004113430975381739</v>
      </c>
      <c r="F54" s="235">
        <v>46</v>
      </c>
      <c r="G54" s="304">
        <v>0.00038308432851979547</v>
      </c>
    </row>
    <row r="55" spans="1:7" ht="15">
      <c r="A55" s="30" t="s">
        <v>76</v>
      </c>
      <c r="B55" s="31">
        <v>20</v>
      </c>
      <c r="C55" s="32">
        <v>0.0005018442777206233</v>
      </c>
      <c r="D55" s="33">
        <v>11</v>
      </c>
      <c r="E55" s="32">
        <v>0.00013711436584605796</v>
      </c>
      <c r="F55" s="235">
        <v>31</v>
      </c>
      <c r="G55" s="304">
        <v>0.0002581655257416013</v>
      </c>
    </row>
    <row r="56" spans="1:7" ht="15">
      <c r="A56" s="30" t="s">
        <v>77</v>
      </c>
      <c r="B56" s="31">
        <v>22</v>
      </c>
      <c r="C56" s="32">
        <v>0.0005520287054926856</v>
      </c>
      <c r="D56" s="33">
        <v>3</v>
      </c>
      <c r="E56" s="32">
        <v>3.73948270489249E-05</v>
      </c>
      <c r="F56" s="235">
        <v>25</v>
      </c>
      <c r="G56" s="304">
        <v>0.00020819800463032362</v>
      </c>
    </row>
    <row r="57" spans="1:7" ht="15">
      <c r="A57" s="30" t="s">
        <v>78</v>
      </c>
      <c r="B57" s="31">
        <v>3</v>
      </c>
      <c r="C57" s="32">
        <v>7.52766416580935E-05</v>
      </c>
      <c r="D57" s="33">
        <v>4</v>
      </c>
      <c r="E57" s="32">
        <v>4.985976939856653E-05</v>
      </c>
      <c r="F57" s="235">
        <v>7</v>
      </c>
      <c r="G57" s="304">
        <v>5.829544129649061E-05</v>
      </c>
    </row>
    <row r="58" spans="1:7" ht="15">
      <c r="A58" s="30" t="s">
        <v>79</v>
      </c>
      <c r="B58" s="31">
        <v>0</v>
      </c>
      <c r="C58" s="32">
        <v>0</v>
      </c>
      <c r="D58" s="33">
        <v>0</v>
      </c>
      <c r="E58" s="32">
        <v>0</v>
      </c>
      <c r="F58" s="235">
        <v>0</v>
      </c>
      <c r="G58" s="304">
        <v>0</v>
      </c>
    </row>
    <row r="59" spans="1:7" ht="15">
      <c r="A59" s="30" t="s">
        <v>80</v>
      </c>
      <c r="B59" s="31">
        <v>5</v>
      </c>
      <c r="C59" s="32">
        <v>0.00012546106943015582</v>
      </c>
      <c r="D59" s="33">
        <v>89</v>
      </c>
      <c r="E59" s="32">
        <v>0.0011093798691181054</v>
      </c>
      <c r="F59" s="235">
        <v>94</v>
      </c>
      <c r="G59" s="304">
        <v>0.0007828244974100168</v>
      </c>
    </row>
    <row r="60" spans="1:7" ht="15">
      <c r="A60" s="30" t="s">
        <v>81</v>
      </c>
      <c r="B60" s="31">
        <v>115</v>
      </c>
      <c r="C60" s="32">
        <v>0.002885604596893584</v>
      </c>
      <c r="D60" s="33">
        <v>301</v>
      </c>
      <c r="E60" s="32">
        <v>0.0037519476472421317</v>
      </c>
      <c r="F60" s="235">
        <v>416</v>
      </c>
      <c r="G60" s="304">
        <v>0.003464414797048585</v>
      </c>
    </row>
    <row r="61" spans="1:7" ht="15">
      <c r="A61" s="30" t="s">
        <v>82</v>
      </c>
      <c r="B61" s="31">
        <v>2</v>
      </c>
      <c r="C61" s="32">
        <v>5.0184427772062326E-05</v>
      </c>
      <c r="D61" s="33">
        <v>12</v>
      </c>
      <c r="E61" s="32">
        <v>0.0001495793081956996</v>
      </c>
      <c r="F61" s="235">
        <v>14</v>
      </c>
      <c r="G61" s="304">
        <v>0.00011659088259298122</v>
      </c>
    </row>
    <row r="62" spans="1:7" ht="15">
      <c r="A62" s="30" t="s">
        <v>83</v>
      </c>
      <c r="B62" s="31">
        <v>4</v>
      </c>
      <c r="C62" s="32">
        <v>0.00010036885554412465</v>
      </c>
      <c r="D62" s="33">
        <v>16</v>
      </c>
      <c r="E62" s="32">
        <v>0.00019943907759426612</v>
      </c>
      <c r="F62" s="235">
        <v>20</v>
      </c>
      <c r="G62" s="304">
        <v>0.0001665584037042589</v>
      </c>
    </row>
    <row r="63" spans="1:7" ht="15">
      <c r="A63" s="30" t="s">
        <v>84</v>
      </c>
      <c r="B63" s="31">
        <v>13</v>
      </c>
      <c r="C63" s="32">
        <v>0.00032619878051840515</v>
      </c>
      <c r="D63" s="33">
        <v>560</v>
      </c>
      <c r="E63" s="32">
        <v>0.006980367715799314</v>
      </c>
      <c r="F63" s="235">
        <v>573</v>
      </c>
      <c r="G63" s="304">
        <v>0.004771898266127017</v>
      </c>
    </row>
    <row r="64" spans="1:7" ht="15">
      <c r="A64" s="30" t="s">
        <v>85</v>
      </c>
      <c r="B64" s="31">
        <v>8</v>
      </c>
      <c r="C64" s="32">
        <v>0.0002007377110882493</v>
      </c>
      <c r="D64" s="33">
        <v>12</v>
      </c>
      <c r="E64" s="32">
        <v>0.0001495793081956996</v>
      </c>
      <c r="F64" s="235">
        <v>20</v>
      </c>
      <c r="G64" s="304">
        <v>0.0001665584037042589</v>
      </c>
    </row>
    <row r="65" spans="1:7" ht="15">
      <c r="A65" s="30" t="s">
        <v>86</v>
      </c>
      <c r="B65" s="31">
        <v>57</v>
      </c>
      <c r="C65" s="32">
        <v>0.0014302561915037764</v>
      </c>
      <c r="D65" s="33">
        <v>20</v>
      </c>
      <c r="E65" s="32">
        <v>0.00024929884699283265</v>
      </c>
      <c r="F65" s="235">
        <v>77</v>
      </c>
      <c r="G65" s="304">
        <v>0.0006412498542613967</v>
      </c>
    </row>
    <row r="66" spans="1:7" ht="15">
      <c r="A66" s="30" t="s">
        <v>87</v>
      </c>
      <c r="B66" s="31">
        <v>239</v>
      </c>
      <c r="C66" s="32">
        <v>0.005997039118761449</v>
      </c>
      <c r="D66" s="33">
        <v>684</v>
      </c>
      <c r="E66" s="32">
        <v>0.008526020567154877</v>
      </c>
      <c r="F66" s="235">
        <v>923</v>
      </c>
      <c r="G66" s="304">
        <v>0.007686670330951548</v>
      </c>
    </row>
    <row r="67" spans="1:7" ht="15">
      <c r="A67" s="30" t="s">
        <v>88</v>
      </c>
      <c r="B67" s="31">
        <v>27</v>
      </c>
      <c r="C67" s="32">
        <v>0.0006774897749228415</v>
      </c>
      <c r="D67" s="33">
        <v>39</v>
      </c>
      <c r="E67" s="32">
        <v>0.00048613275163602367</v>
      </c>
      <c r="F67" s="235">
        <v>66</v>
      </c>
      <c r="G67" s="304">
        <v>0.0005496427322240543</v>
      </c>
    </row>
    <row r="68" spans="1:7" ht="15">
      <c r="A68" s="256" t="s">
        <v>281</v>
      </c>
      <c r="B68" s="31">
        <v>9</v>
      </c>
      <c r="C68" s="32">
        <v>0.00022582992497428047</v>
      </c>
      <c r="D68" s="33">
        <v>10</v>
      </c>
      <c r="E68" s="32">
        <v>0.00012464942349641633</v>
      </c>
      <c r="F68" s="235">
        <v>19</v>
      </c>
      <c r="G68" s="304">
        <v>0.00015823048351904596</v>
      </c>
    </row>
    <row r="69" spans="1:7" ht="15">
      <c r="A69" s="30" t="s">
        <v>89</v>
      </c>
      <c r="B69" s="31">
        <v>0</v>
      </c>
      <c r="C69" s="32">
        <v>0</v>
      </c>
      <c r="D69" s="33">
        <v>1</v>
      </c>
      <c r="E69" s="32">
        <v>1.2464942349641633E-05</v>
      </c>
      <c r="F69" s="235">
        <v>1</v>
      </c>
      <c r="G69" s="304">
        <v>8.327920185212944E-06</v>
      </c>
    </row>
    <row r="70" spans="1:7" ht="15">
      <c r="A70" s="30" t="s">
        <v>90</v>
      </c>
      <c r="B70" s="31">
        <v>1493</v>
      </c>
      <c r="C70" s="32">
        <v>0.03746267533184453</v>
      </c>
      <c r="D70" s="33">
        <v>1619</v>
      </c>
      <c r="E70" s="32">
        <v>0.020180741664069805</v>
      </c>
      <c r="F70" s="235">
        <v>3112</v>
      </c>
      <c r="G70" s="304">
        <v>0.025916487616382683</v>
      </c>
    </row>
    <row r="71" spans="1:7" ht="15">
      <c r="A71" s="30" t="s">
        <v>91</v>
      </c>
      <c r="B71" s="31">
        <v>15</v>
      </c>
      <c r="C71" s="32">
        <v>0.0003763832082904675</v>
      </c>
      <c r="D71" s="33">
        <v>21</v>
      </c>
      <c r="E71" s="32">
        <v>0.0002617637893424743</v>
      </c>
      <c r="F71" s="235">
        <v>36</v>
      </c>
      <c r="G71" s="304">
        <v>0.00029980512666766604</v>
      </c>
    </row>
    <row r="72" spans="1:7" ht="15">
      <c r="A72" s="30" t="s">
        <v>92</v>
      </c>
      <c r="B72" s="31">
        <v>68</v>
      </c>
      <c r="C72" s="32">
        <v>0.0017062705442501191</v>
      </c>
      <c r="D72" s="33">
        <v>137</v>
      </c>
      <c r="E72" s="32">
        <v>0.0017076971019009037</v>
      </c>
      <c r="F72" s="235">
        <v>205</v>
      </c>
      <c r="G72" s="304">
        <v>0.0017072236379686537</v>
      </c>
    </row>
    <row r="73" spans="1:7" ht="15">
      <c r="A73" s="30" t="s">
        <v>93</v>
      </c>
      <c r="B73" s="31">
        <v>55</v>
      </c>
      <c r="C73" s="32">
        <v>0.001380071763731714</v>
      </c>
      <c r="D73" s="33">
        <v>44</v>
      </c>
      <c r="E73" s="32">
        <v>0.0005484574633842318</v>
      </c>
      <c r="F73" s="235">
        <v>99</v>
      </c>
      <c r="G73" s="304">
        <v>0.0008244640983360816</v>
      </c>
    </row>
    <row r="74" spans="1:7" ht="15">
      <c r="A74" s="30" t="s">
        <v>94</v>
      </c>
      <c r="B74" s="31">
        <v>38</v>
      </c>
      <c r="C74" s="32">
        <v>0.0009535041276691842</v>
      </c>
      <c r="D74" s="33">
        <v>12</v>
      </c>
      <c r="E74" s="32">
        <v>0.0001495793081956996</v>
      </c>
      <c r="F74" s="235">
        <v>50</v>
      </c>
      <c r="G74" s="304">
        <v>0.00041639600926064724</v>
      </c>
    </row>
    <row r="75" spans="1:7" ht="15">
      <c r="A75" s="30" t="s">
        <v>95</v>
      </c>
      <c r="B75" s="31">
        <v>0</v>
      </c>
      <c r="C75" s="32">
        <v>0</v>
      </c>
      <c r="D75" s="33">
        <v>0</v>
      </c>
      <c r="E75" s="32">
        <v>0</v>
      </c>
      <c r="F75" s="235">
        <v>0</v>
      </c>
      <c r="G75" s="304">
        <v>0</v>
      </c>
    </row>
    <row r="76" spans="1:7" ht="15">
      <c r="A76" s="30" t="s">
        <v>96</v>
      </c>
      <c r="B76" s="31">
        <v>0</v>
      </c>
      <c r="C76" s="32">
        <v>0</v>
      </c>
      <c r="D76" s="33">
        <v>0</v>
      </c>
      <c r="E76" s="32">
        <v>0</v>
      </c>
      <c r="F76" s="235">
        <v>0</v>
      </c>
      <c r="G76" s="304">
        <v>0</v>
      </c>
    </row>
    <row r="77" spans="1:7" ht="15">
      <c r="A77" s="30" t="s">
        <v>97</v>
      </c>
      <c r="B77" s="31">
        <v>188</v>
      </c>
      <c r="C77" s="32">
        <v>0.004717336210573859</v>
      </c>
      <c r="D77" s="33">
        <v>95</v>
      </c>
      <c r="E77" s="32">
        <v>0.001184169523215955</v>
      </c>
      <c r="F77" s="235">
        <v>283</v>
      </c>
      <c r="G77" s="304">
        <v>0.0023568014124152633</v>
      </c>
    </row>
    <row r="78" spans="1:7" ht="15">
      <c r="A78" s="30" t="s">
        <v>98</v>
      </c>
      <c r="B78" s="31">
        <v>1080</v>
      </c>
      <c r="C78" s="32">
        <v>0.02709959099691366</v>
      </c>
      <c r="D78" s="33">
        <v>589</v>
      </c>
      <c r="E78" s="32">
        <v>0.007341851043938922</v>
      </c>
      <c r="F78" s="235">
        <v>1669</v>
      </c>
      <c r="G78" s="304">
        <v>0.013899298789120405</v>
      </c>
    </row>
    <row r="79" spans="1:7" ht="15">
      <c r="A79" s="30" t="s">
        <v>99</v>
      </c>
      <c r="B79" s="31">
        <v>237</v>
      </c>
      <c r="C79" s="32">
        <v>0.005946854690989386</v>
      </c>
      <c r="D79" s="33">
        <v>153</v>
      </c>
      <c r="E79" s="32">
        <v>0.0019071361794951698</v>
      </c>
      <c r="F79" s="235">
        <v>390</v>
      </c>
      <c r="G79" s="304">
        <v>0.0032478888722330484</v>
      </c>
    </row>
    <row r="80" spans="1:7" ht="15">
      <c r="A80" s="30" t="s">
        <v>100</v>
      </c>
      <c r="B80" s="31">
        <v>109</v>
      </c>
      <c r="C80" s="32">
        <v>0.0027350513135773967</v>
      </c>
      <c r="D80" s="33">
        <v>13</v>
      </c>
      <c r="E80" s="32">
        <v>0.00016204425054534122</v>
      </c>
      <c r="F80" s="235">
        <v>122</v>
      </c>
      <c r="G80" s="304">
        <v>0.0010160062625959793</v>
      </c>
    </row>
    <row r="81" spans="1:7" ht="15">
      <c r="A81" s="30" t="s">
        <v>101</v>
      </c>
      <c r="B81" s="31">
        <v>80</v>
      </c>
      <c r="C81" s="32">
        <v>0.002007377110882493</v>
      </c>
      <c r="D81" s="33">
        <v>26</v>
      </c>
      <c r="E81" s="32">
        <v>0.00032408850109068245</v>
      </c>
      <c r="F81" s="235">
        <v>106</v>
      </c>
      <c r="G81" s="304">
        <v>0.0008827595396325721</v>
      </c>
    </row>
    <row r="82" spans="1:7" ht="15">
      <c r="A82" s="30" t="s">
        <v>102</v>
      </c>
      <c r="B82" s="31">
        <v>124</v>
      </c>
      <c r="C82" s="32">
        <v>0.003111434521867864</v>
      </c>
      <c r="D82" s="33">
        <v>316</v>
      </c>
      <c r="E82" s="32">
        <v>0.003938921782486756</v>
      </c>
      <c r="F82" s="235">
        <v>440</v>
      </c>
      <c r="G82" s="304">
        <v>0.0036642848814936956</v>
      </c>
    </row>
    <row r="83" spans="1:7" ht="15">
      <c r="A83" s="30" t="s">
        <v>288</v>
      </c>
      <c r="B83" s="31">
        <v>0</v>
      </c>
      <c r="C83" s="32">
        <v>0</v>
      </c>
      <c r="D83" s="33">
        <v>13</v>
      </c>
      <c r="E83" s="32">
        <v>0.00016204425054534122</v>
      </c>
      <c r="F83" s="235">
        <v>13</v>
      </c>
      <c r="G83" s="304">
        <v>0.00010826296240776828</v>
      </c>
    </row>
    <row r="84" spans="1:7" ht="15">
      <c r="A84" s="30" t="s">
        <v>103</v>
      </c>
      <c r="B84" s="31">
        <v>130</v>
      </c>
      <c r="C84" s="32">
        <v>0.0032619878051840514</v>
      </c>
      <c r="D84" s="33">
        <v>528</v>
      </c>
      <c r="E84" s="32">
        <v>0.006581489560610782</v>
      </c>
      <c r="F84" s="235">
        <v>658</v>
      </c>
      <c r="G84" s="304">
        <v>0.005479771481870118</v>
      </c>
    </row>
    <row r="85" spans="1:7" ht="15">
      <c r="A85" s="30" t="s">
        <v>104</v>
      </c>
      <c r="B85" s="31">
        <v>1686</v>
      </c>
      <c r="C85" s="32">
        <v>0.04230547261184854</v>
      </c>
      <c r="D85" s="33">
        <v>62</v>
      </c>
      <c r="E85" s="32">
        <v>0.0007728264256777812</v>
      </c>
      <c r="F85" s="235">
        <v>1748</v>
      </c>
      <c r="G85" s="304">
        <v>0.014557204483752228</v>
      </c>
    </row>
    <row r="86" spans="1:7" ht="15">
      <c r="A86" s="30" t="s">
        <v>105</v>
      </c>
      <c r="B86" s="31">
        <v>2521</v>
      </c>
      <c r="C86" s="32">
        <v>0.06325747120668457</v>
      </c>
      <c r="D86" s="33">
        <v>958</v>
      </c>
      <c r="E86" s="32">
        <v>0.011941414770956685</v>
      </c>
      <c r="F86" s="235">
        <v>3479</v>
      </c>
      <c r="G86" s="304">
        <v>0.028972834324355837</v>
      </c>
    </row>
    <row r="87" spans="1:7" ht="15">
      <c r="A87" s="30" t="s">
        <v>106</v>
      </c>
      <c r="B87" s="31">
        <v>10</v>
      </c>
      <c r="C87" s="32">
        <v>0.00025092213886031164</v>
      </c>
      <c r="D87" s="33">
        <v>34</v>
      </c>
      <c r="E87" s="32">
        <v>0.0004238080398878155</v>
      </c>
      <c r="F87" s="235">
        <v>44</v>
      </c>
      <c r="G87" s="304">
        <v>0.0003664284881493696</v>
      </c>
    </row>
    <row r="88" spans="1:7" ht="15">
      <c r="A88" s="30" t="s">
        <v>107</v>
      </c>
      <c r="B88" s="31">
        <v>46</v>
      </c>
      <c r="C88" s="32">
        <v>0.0011542418387574336</v>
      </c>
      <c r="D88" s="33">
        <v>41</v>
      </c>
      <c r="E88" s="32">
        <v>0.000511062636335307</v>
      </c>
      <c r="F88" s="235">
        <v>87</v>
      </c>
      <c r="G88" s="304">
        <v>0.0007245290561135262</v>
      </c>
    </row>
    <row r="89" spans="1:7" ht="15">
      <c r="A89" s="30" t="s">
        <v>108</v>
      </c>
      <c r="B89" s="31">
        <v>5993</v>
      </c>
      <c r="C89" s="32">
        <v>0.15037763781898478</v>
      </c>
      <c r="D89" s="33">
        <v>8876</v>
      </c>
      <c r="E89" s="32">
        <v>0.11063882829541913</v>
      </c>
      <c r="F89" s="235">
        <v>14869</v>
      </c>
      <c r="G89" s="304">
        <v>0.12382784523393128</v>
      </c>
    </row>
    <row r="90" spans="1:7" ht="15">
      <c r="A90" s="30" t="s">
        <v>109</v>
      </c>
      <c r="B90" s="31">
        <v>62</v>
      </c>
      <c r="C90" s="32">
        <v>0.001555717260933932</v>
      </c>
      <c r="D90" s="33">
        <v>64</v>
      </c>
      <c r="E90" s="32">
        <v>0.0007977563103770645</v>
      </c>
      <c r="F90" s="235">
        <v>126</v>
      </c>
      <c r="G90" s="304">
        <v>0.001049317943336831</v>
      </c>
    </row>
    <row r="91" spans="1:7" ht="15">
      <c r="A91" s="30" t="s">
        <v>110</v>
      </c>
      <c r="B91" s="31">
        <v>1</v>
      </c>
      <c r="C91" s="32">
        <v>2.5092213886031163E-05</v>
      </c>
      <c r="D91" s="33">
        <v>2</v>
      </c>
      <c r="E91" s="32">
        <v>2.4929884699283265E-05</v>
      </c>
      <c r="F91" s="235">
        <v>3</v>
      </c>
      <c r="G91" s="304">
        <v>2.4983760555638835E-05</v>
      </c>
    </row>
    <row r="92" spans="1:7" ht="15">
      <c r="A92" s="30" t="s">
        <v>111</v>
      </c>
      <c r="B92" s="31">
        <v>7</v>
      </c>
      <c r="C92" s="32">
        <v>0.00017564549720221816</v>
      </c>
      <c r="D92" s="33">
        <v>9</v>
      </c>
      <c r="E92" s="32">
        <v>0.0001121844811467747</v>
      </c>
      <c r="F92" s="235">
        <v>16</v>
      </c>
      <c r="G92" s="304">
        <v>0.0001332467229634071</v>
      </c>
    </row>
    <row r="93" spans="1:7" ht="15">
      <c r="A93" s="30" t="s">
        <v>112</v>
      </c>
      <c r="B93" s="31">
        <v>25</v>
      </c>
      <c r="C93" s="32">
        <v>0.0006273053471507791</v>
      </c>
      <c r="D93" s="33">
        <v>247</v>
      </c>
      <c r="E93" s="32">
        <v>0.003078840760361483</v>
      </c>
      <c r="F93" s="235">
        <v>272</v>
      </c>
      <c r="G93" s="304">
        <v>0.002265194290377921</v>
      </c>
    </row>
    <row r="94" spans="1:7" ht="15">
      <c r="A94" s="30" t="s">
        <v>113</v>
      </c>
      <c r="B94" s="31">
        <v>680</v>
      </c>
      <c r="C94" s="32">
        <v>0.017062705442501193</v>
      </c>
      <c r="D94" s="33">
        <v>2175</v>
      </c>
      <c r="E94" s="32">
        <v>0.027111249610470553</v>
      </c>
      <c r="F94" s="235">
        <v>2855</v>
      </c>
      <c r="G94" s="304">
        <v>0.023776212128782958</v>
      </c>
    </row>
    <row r="95" spans="1:7" ht="15">
      <c r="A95" s="30" t="s">
        <v>114</v>
      </c>
      <c r="B95" s="31">
        <v>88</v>
      </c>
      <c r="C95" s="32">
        <v>0.0022081148219707425</v>
      </c>
      <c r="D95" s="33">
        <v>869</v>
      </c>
      <c r="E95" s="32">
        <v>0.010832034901838579</v>
      </c>
      <c r="F95" s="235">
        <v>957</v>
      </c>
      <c r="G95" s="304">
        <v>0.007969819617248788</v>
      </c>
    </row>
    <row r="96" spans="1:7" ht="15">
      <c r="A96" s="30" t="s">
        <v>115</v>
      </c>
      <c r="B96" s="31">
        <v>434</v>
      </c>
      <c r="C96" s="32">
        <v>0.010890020826537526</v>
      </c>
      <c r="D96" s="33">
        <v>550</v>
      </c>
      <c r="E96" s="32">
        <v>0.006855718292302898</v>
      </c>
      <c r="F96" s="235">
        <v>984</v>
      </c>
      <c r="G96" s="304">
        <v>0.008194673462249539</v>
      </c>
    </row>
    <row r="97" spans="1:7" ht="15">
      <c r="A97" s="30" t="s">
        <v>116</v>
      </c>
      <c r="B97" s="31">
        <v>10125</v>
      </c>
      <c r="C97" s="32">
        <v>0.25405866559606555</v>
      </c>
      <c r="D97" s="33">
        <v>2229</v>
      </c>
      <c r="E97" s="32">
        <v>0.027784356497351198</v>
      </c>
      <c r="F97" s="235">
        <v>12354</v>
      </c>
      <c r="G97" s="304">
        <v>0.10288312596812073</v>
      </c>
    </row>
    <row r="98" spans="1:7" ht="15">
      <c r="A98" s="30" t="s">
        <v>117</v>
      </c>
      <c r="B98" s="31">
        <v>298</v>
      </c>
      <c r="C98" s="32">
        <v>0.007477479738037287</v>
      </c>
      <c r="D98" s="33">
        <v>18</v>
      </c>
      <c r="E98" s="32">
        <v>0.0002243689622935494</v>
      </c>
      <c r="F98" s="235">
        <v>316</v>
      </c>
      <c r="G98" s="304">
        <v>0.0026316227785272905</v>
      </c>
    </row>
    <row r="99" spans="1:7" ht="15">
      <c r="A99" s="30" t="s">
        <v>118</v>
      </c>
      <c r="B99" s="31">
        <v>208</v>
      </c>
      <c r="C99" s="32">
        <v>0.0052191804882944825</v>
      </c>
      <c r="D99" s="33">
        <v>32</v>
      </c>
      <c r="E99" s="32">
        <v>0.00039887815518853224</v>
      </c>
      <c r="F99" s="235">
        <v>240</v>
      </c>
      <c r="G99" s="304">
        <v>0.0019987008444511067</v>
      </c>
    </row>
    <row r="100" spans="1:7" ht="15">
      <c r="A100" s="30" t="s">
        <v>119</v>
      </c>
      <c r="B100" s="31">
        <v>52</v>
      </c>
      <c r="C100" s="32">
        <v>0.0013047951220736206</v>
      </c>
      <c r="D100" s="33">
        <v>92</v>
      </c>
      <c r="E100" s="32">
        <v>0.0011467746961670302</v>
      </c>
      <c r="F100" s="235">
        <v>144</v>
      </c>
      <c r="G100" s="304">
        <v>0.0011992205066706642</v>
      </c>
    </row>
    <row r="101" spans="1:7" ht="15">
      <c r="A101" s="30" t="s">
        <v>127</v>
      </c>
      <c r="B101" s="31">
        <v>96</v>
      </c>
      <c r="C101" s="32">
        <v>0.002408852533058992</v>
      </c>
      <c r="D101" s="33">
        <v>89</v>
      </c>
      <c r="E101" s="32">
        <v>0.0011093798691181054</v>
      </c>
      <c r="F101" s="235">
        <v>185</v>
      </c>
      <c r="G101" s="304">
        <v>0.0015406652342643949</v>
      </c>
    </row>
    <row r="102" spans="1:7" ht="15">
      <c r="A102" s="30" t="s">
        <v>128</v>
      </c>
      <c r="B102" s="31">
        <v>136</v>
      </c>
      <c r="C102" s="32">
        <v>0.0034125410885002382</v>
      </c>
      <c r="D102" s="33">
        <v>44</v>
      </c>
      <c r="E102" s="32">
        <v>0.0005484574633842318</v>
      </c>
      <c r="F102" s="235">
        <v>180</v>
      </c>
      <c r="G102" s="304">
        <v>0.00149902563333833</v>
      </c>
    </row>
    <row r="103" spans="1:7" ht="15">
      <c r="A103" s="30" t="s">
        <v>129</v>
      </c>
      <c r="B103" s="31">
        <v>274</v>
      </c>
      <c r="C103" s="32">
        <v>0.006875266604772539</v>
      </c>
      <c r="D103" s="33">
        <v>203</v>
      </c>
      <c r="E103" s="32">
        <v>0.0025303832969772516</v>
      </c>
      <c r="F103" s="235">
        <v>477</v>
      </c>
      <c r="G103" s="304">
        <v>0.003972417928346575</v>
      </c>
    </row>
    <row r="104" spans="1:7" ht="15">
      <c r="A104" s="30" t="s">
        <v>130</v>
      </c>
      <c r="B104" s="31">
        <v>50</v>
      </c>
      <c r="C104" s="32">
        <v>0.0012546106943015583</v>
      </c>
      <c r="D104" s="33">
        <v>196</v>
      </c>
      <c r="E104" s="32">
        <v>0.00244312870052976</v>
      </c>
      <c r="F104" s="235">
        <v>246</v>
      </c>
      <c r="G104" s="304">
        <v>0.0020486683655623846</v>
      </c>
    </row>
    <row r="105" spans="1:7" ht="15">
      <c r="A105" s="256" t="s">
        <v>279</v>
      </c>
      <c r="B105" s="31">
        <v>29</v>
      </c>
      <c r="C105" s="32">
        <v>0.0007276742026949038</v>
      </c>
      <c r="D105" s="33">
        <v>37</v>
      </c>
      <c r="E105" s="32">
        <v>0.0004612028669367404</v>
      </c>
      <c r="F105" s="235">
        <v>66</v>
      </c>
      <c r="G105" s="304">
        <v>0.0005496427322240543</v>
      </c>
    </row>
    <row r="106" spans="1:7" ht="15">
      <c r="A106" s="256" t="s">
        <v>280</v>
      </c>
      <c r="B106" s="31">
        <v>20</v>
      </c>
      <c r="C106" s="32">
        <v>0.0005018442777206233</v>
      </c>
      <c r="D106" s="33">
        <v>8</v>
      </c>
      <c r="E106" s="32">
        <v>9.971953879713306E-05</v>
      </c>
      <c r="F106" s="235">
        <v>28</v>
      </c>
      <c r="G106" s="304">
        <v>0.00023318176518596245</v>
      </c>
    </row>
    <row r="107" spans="1:7" ht="15">
      <c r="A107" s="30" t="s">
        <v>131</v>
      </c>
      <c r="B107" s="31">
        <v>684</v>
      </c>
      <c r="C107" s="32">
        <v>0.017163074298045318</v>
      </c>
      <c r="D107" s="33">
        <v>1002</v>
      </c>
      <c r="E107" s="32">
        <v>0.012489872234340916</v>
      </c>
      <c r="F107" s="235">
        <v>1686</v>
      </c>
      <c r="G107" s="304">
        <v>0.014040873432269025</v>
      </c>
    </row>
    <row r="108" spans="1:7" ht="15.75" thickBot="1">
      <c r="A108" s="30" t="s">
        <v>120</v>
      </c>
      <c r="B108" s="31">
        <v>3433</v>
      </c>
      <c r="C108" s="32">
        <v>0.08614157027074498</v>
      </c>
      <c r="D108" s="33">
        <v>5692</v>
      </c>
      <c r="E108" s="32">
        <v>0.07095045185416017</v>
      </c>
      <c r="F108" s="235">
        <v>9125</v>
      </c>
      <c r="G108" s="304">
        <v>0.07599227169006813</v>
      </c>
    </row>
    <row r="109" spans="1:7" ht="15.75" thickBot="1">
      <c r="A109" s="11" t="s">
        <v>121</v>
      </c>
      <c r="B109" s="15">
        <v>39853</v>
      </c>
      <c r="C109" s="244">
        <v>0.9999999999999998</v>
      </c>
      <c r="D109" s="40">
        <v>80225</v>
      </c>
      <c r="E109" s="244">
        <v>1.0000000000000002</v>
      </c>
      <c r="F109" s="15">
        <v>120078</v>
      </c>
      <c r="G109" s="39">
        <v>1</v>
      </c>
    </row>
    <row r="110" spans="1:7" ht="15">
      <c r="A110" s="17"/>
      <c r="B110" s="17"/>
      <c r="C110" s="17"/>
      <c r="D110" s="17"/>
      <c r="E110" s="17"/>
      <c r="F110" s="17"/>
      <c r="G110" s="18"/>
    </row>
    <row r="111" spans="1:7" ht="15">
      <c r="A111" s="17"/>
      <c r="B111" s="277"/>
      <c r="C111" s="17"/>
      <c r="D111" s="277"/>
      <c r="E111" s="17"/>
      <c r="F111" s="277"/>
      <c r="G111" s="18"/>
    </row>
  </sheetData>
  <sheetProtection/>
  <mergeCells count="6">
    <mergeCell ref="A1:G1"/>
    <mergeCell ref="A2:A4"/>
    <mergeCell ref="B2:E2"/>
    <mergeCell ref="F2:G3"/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05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5" width="15.7109375" style="181" customWidth="1"/>
    <col min="6" max="7" width="16.7109375" style="181" customWidth="1"/>
    <col min="8" max="16384" width="11.421875" style="181" customWidth="1"/>
  </cols>
  <sheetData>
    <row r="1" spans="1:7" ht="49.5" customHeight="1" thickBot="1" thickTop="1">
      <c r="A1" s="349" t="s">
        <v>297</v>
      </c>
      <c r="B1" s="336"/>
      <c r="C1" s="336"/>
      <c r="D1" s="336"/>
      <c r="E1" s="336"/>
      <c r="F1" s="336"/>
      <c r="G1" s="337"/>
    </row>
    <row r="2" spans="1:7" ht="24.75" customHeight="1" thickTop="1">
      <c r="A2" s="325" t="s">
        <v>21</v>
      </c>
      <c r="B2" s="353" t="s">
        <v>132</v>
      </c>
      <c r="C2" s="354"/>
      <c r="D2" s="354"/>
      <c r="E2" s="354"/>
      <c r="F2" s="355" t="s">
        <v>121</v>
      </c>
      <c r="G2" s="356"/>
    </row>
    <row r="3" spans="1:7" ht="24.75" customHeight="1">
      <c r="A3" s="350"/>
      <c r="B3" s="350" t="s">
        <v>133</v>
      </c>
      <c r="C3" s="359"/>
      <c r="D3" s="347" t="s">
        <v>134</v>
      </c>
      <c r="E3" s="359"/>
      <c r="F3" s="357"/>
      <c r="G3" s="358"/>
    </row>
    <row r="4" spans="1:7" ht="24.75" customHeight="1" thickBot="1">
      <c r="A4" s="351"/>
      <c r="B4" s="19" t="s">
        <v>23</v>
      </c>
      <c r="C4" s="7" t="s">
        <v>24</v>
      </c>
      <c r="D4" s="42" t="s">
        <v>23</v>
      </c>
      <c r="E4" s="7" t="s">
        <v>24</v>
      </c>
      <c r="F4" s="65" t="s">
        <v>23</v>
      </c>
      <c r="G4" s="21" t="s">
        <v>24</v>
      </c>
    </row>
    <row r="5" spans="1:7" ht="15">
      <c r="A5" s="64" t="s">
        <v>108</v>
      </c>
      <c r="B5" s="242">
        <v>5993</v>
      </c>
      <c r="C5" s="239">
        <v>0.15037763781898478</v>
      </c>
      <c r="D5" s="240">
        <v>8876</v>
      </c>
      <c r="E5" s="239">
        <v>0.11063882829541913</v>
      </c>
      <c r="F5" s="241">
        <v>14869</v>
      </c>
      <c r="G5" s="303">
        <v>0.12382784523393128</v>
      </c>
    </row>
    <row r="6" spans="1:7" ht="15">
      <c r="A6" s="30" t="s">
        <v>116</v>
      </c>
      <c r="B6" s="31">
        <v>10125</v>
      </c>
      <c r="C6" s="32">
        <v>0.25405866559606555</v>
      </c>
      <c r="D6" s="33">
        <v>2229</v>
      </c>
      <c r="E6" s="32">
        <v>0.027784356497351198</v>
      </c>
      <c r="F6" s="235">
        <v>12354</v>
      </c>
      <c r="G6" s="304">
        <v>0.10288312596812073</v>
      </c>
    </row>
    <row r="7" spans="1:7" ht="15">
      <c r="A7" s="30" t="s">
        <v>45</v>
      </c>
      <c r="B7" s="31">
        <v>39</v>
      </c>
      <c r="C7" s="32">
        <v>0.0009785963415552155</v>
      </c>
      <c r="D7" s="33">
        <v>11903</v>
      </c>
      <c r="E7" s="32">
        <v>0.14837020878778437</v>
      </c>
      <c r="F7" s="235">
        <v>11942</v>
      </c>
      <c r="G7" s="304">
        <v>0.09945202285181298</v>
      </c>
    </row>
    <row r="8" spans="1:7" ht="15">
      <c r="A8" s="30" t="s">
        <v>34</v>
      </c>
      <c r="B8" s="31">
        <v>470</v>
      </c>
      <c r="C8" s="32">
        <v>0.011793340526434647</v>
      </c>
      <c r="D8" s="33">
        <v>7876</v>
      </c>
      <c r="E8" s="32">
        <v>0.0981738859457775</v>
      </c>
      <c r="F8" s="235">
        <v>8346</v>
      </c>
      <c r="G8" s="304">
        <v>0.06950482186578724</v>
      </c>
    </row>
    <row r="9" spans="1:7" ht="15">
      <c r="A9" s="30" t="s">
        <v>56</v>
      </c>
      <c r="B9" s="31">
        <v>411</v>
      </c>
      <c r="C9" s="32">
        <v>0.010312899907158809</v>
      </c>
      <c r="D9" s="33">
        <v>5622</v>
      </c>
      <c r="E9" s="32">
        <v>0.07007790588968527</v>
      </c>
      <c r="F9" s="235">
        <v>6033</v>
      </c>
      <c r="G9" s="304">
        <v>0.0502423424773897</v>
      </c>
    </row>
    <row r="10" spans="1:7" ht="15">
      <c r="A10" s="30" t="s">
        <v>66</v>
      </c>
      <c r="B10" s="31">
        <v>1425</v>
      </c>
      <c r="C10" s="32">
        <v>0.03575640478759441</v>
      </c>
      <c r="D10" s="33">
        <v>3081</v>
      </c>
      <c r="E10" s="32">
        <v>0.03840448737924587</v>
      </c>
      <c r="F10" s="235">
        <v>4506</v>
      </c>
      <c r="G10" s="304">
        <v>0.03752560835456953</v>
      </c>
    </row>
    <row r="11" spans="1:7" ht="15">
      <c r="A11" s="30" t="s">
        <v>41</v>
      </c>
      <c r="B11" s="31">
        <v>897</v>
      </c>
      <c r="C11" s="32">
        <v>0.022507715855769956</v>
      </c>
      <c r="D11" s="33">
        <v>3400</v>
      </c>
      <c r="E11" s="32">
        <v>0.04238080398878155</v>
      </c>
      <c r="F11" s="235">
        <v>4297</v>
      </c>
      <c r="G11" s="304">
        <v>0.035785073035860024</v>
      </c>
    </row>
    <row r="12" spans="1:7" ht="15">
      <c r="A12" s="30" t="s">
        <v>64</v>
      </c>
      <c r="B12" s="31">
        <v>80</v>
      </c>
      <c r="C12" s="32">
        <v>0.002007377110882493</v>
      </c>
      <c r="D12" s="33">
        <v>3488</v>
      </c>
      <c r="E12" s="32">
        <v>0.043477718915550016</v>
      </c>
      <c r="F12" s="235">
        <v>3568</v>
      </c>
      <c r="G12" s="304">
        <v>0.02971401922083979</v>
      </c>
    </row>
    <row r="13" spans="1:7" ht="15">
      <c r="A13" s="30" t="s">
        <v>105</v>
      </c>
      <c r="B13" s="31">
        <v>2521</v>
      </c>
      <c r="C13" s="32">
        <v>0.06325747120668457</v>
      </c>
      <c r="D13" s="33">
        <v>958</v>
      </c>
      <c r="E13" s="32">
        <v>0.011941414770956685</v>
      </c>
      <c r="F13" s="235">
        <v>3479</v>
      </c>
      <c r="G13" s="304">
        <v>0.028972834324355837</v>
      </c>
    </row>
    <row r="14" spans="1:7" ht="15">
      <c r="A14" s="30" t="s">
        <v>90</v>
      </c>
      <c r="B14" s="31">
        <v>1493</v>
      </c>
      <c r="C14" s="32">
        <v>0.03746267533184453</v>
      </c>
      <c r="D14" s="33">
        <v>1619</v>
      </c>
      <c r="E14" s="32">
        <v>0.020180741664069805</v>
      </c>
      <c r="F14" s="235">
        <v>3112</v>
      </c>
      <c r="G14" s="304">
        <v>0.025916487616382683</v>
      </c>
    </row>
    <row r="15" spans="1:7" ht="15">
      <c r="A15" s="30" t="s">
        <v>113</v>
      </c>
      <c r="B15" s="31">
        <v>680</v>
      </c>
      <c r="C15" s="32">
        <v>0.017062705442501193</v>
      </c>
      <c r="D15" s="33">
        <v>2175</v>
      </c>
      <c r="E15" s="32">
        <v>0.027111249610470553</v>
      </c>
      <c r="F15" s="235">
        <v>2855</v>
      </c>
      <c r="G15" s="304">
        <v>0.023776212128782958</v>
      </c>
    </row>
    <row r="16" spans="1:7" ht="15">
      <c r="A16" s="30" t="s">
        <v>68</v>
      </c>
      <c r="B16" s="31">
        <v>1601</v>
      </c>
      <c r="C16" s="32">
        <v>0.040172634431535896</v>
      </c>
      <c r="D16" s="33">
        <v>957</v>
      </c>
      <c r="E16" s="32">
        <v>0.011928949828607044</v>
      </c>
      <c r="F16" s="235">
        <v>2558</v>
      </c>
      <c r="G16" s="304">
        <v>0.021302819833774713</v>
      </c>
    </row>
    <row r="17" spans="1:7" ht="15">
      <c r="A17" s="30" t="s">
        <v>39</v>
      </c>
      <c r="B17" s="31">
        <v>276</v>
      </c>
      <c r="C17" s="32">
        <v>0.0069254510325446016</v>
      </c>
      <c r="D17" s="33">
        <v>1852</v>
      </c>
      <c r="E17" s="32">
        <v>0.023085073231536305</v>
      </c>
      <c r="F17" s="235">
        <v>2128</v>
      </c>
      <c r="G17" s="304">
        <v>0.017721814154133146</v>
      </c>
    </row>
    <row r="18" spans="1:7" ht="15">
      <c r="A18" s="30" t="s">
        <v>42</v>
      </c>
      <c r="B18" s="31">
        <v>273</v>
      </c>
      <c r="C18" s="32">
        <v>0.006850174390886508</v>
      </c>
      <c r="D18" s="33">
        <v>1708</v>
      </c>
      <c r="E18" s="32">
        <v>0.02129012153318791</v>
      </c>
      <c r="F18" s="235">
        <v>1981</v>
      </c>
      <c r="G18" s="304">
        <v>0.016497609886906843</v>
      </c>
    </row>
    <row r="19" spans="1:7" ht="15">
      <c r="A19" s="30" t="s">
        <v>98</v>
      </c>
      <c r="B19" s="31">
        <v>1080</v>
      </c>
      <c r="C19" s="32">
        <v>0.02709959099691366</v>
      </c>
      <c r="D19" s="33">
        <v>589</v>
      </c>
      <c r="E19" s="32">
        <v>0.007341851043938922</v>
      </c>
      <c r="F19" s="235">
        <v>1669</v>
      </c>
      <c r="G19" s="304">
        <v>0.013899298789120405</v>
      </c>
    </row>
    <row r="20" spans="1:7" ht="15">
      <c r="A20" s="30" t="s">
        <v>104</v>
      </c>
      <c r="B20" s="31">
        <v>1686</v>
      </c>
      <c r="C20" s="32">
        <v>0.04230547261184854</v>
      </c>
      <c r="D20" s="33">
        <v>62</v>
      </c>
      <c r="E20" s="32">
        <v>0.0007728264256777812</v>
      </c>
      <c r="F20" s="235">
        <v>1748</v>
      </c>
      <c r="G20" s="304">
        <v>0.014557204483752228</v>
      </c>
    </row>
    <row r="21" spans="1:7" ht="15">
      <c r="A21" s="30" t="s">
        <v>131</v>
      </c>
      <c r="B21" s="31">
        <v>684</v>
      </c>
      <c r="C21" s="32">
        <v>0.017163074298045318</v>
      </c>
      <c r="D21" s="33">
        <v>1002</v>
      </c>
      <c r="E21" s="32">
        <v>0.012489872234340916</v>
      </c>
      <c r="F21" s="235">
        <v>1686</v>
      </c>
      <c r="G21" s="304">
        <v>0.014040873432269025</v>
      </c>
    </row>
    <row r="22" spans="1:7" ht="15">
      <c r="A22" s="30" t="s">
        <v>67</v>
      </c>
      <c r="B22" s="31">
        <v>961</v>
      </c>
      <c r="C22" s="32">
        <v>0.02411361754447595</v>
      </c>
      <c r="D22" s="33">
        <v>584</v>
      </c>
      <c r="E22" s="32">
        <v>0.007279526332190714</v>
      </c>
      <c r="F22" s="235">
        <v>1545</v>
      </c>
      <c r="G22" s="304">
        <v>0.012866636686154</v>
      </c>
    </row>
    <row r="23" spans="1:7" ht="15">
      <c r="A23" s="30" t="s">
        <v>35</v>
      </c>
      <c r="B23" s="31">
        <v>30</v>
      </c>
      <c r="C23" s="32">
        <v>0.000752766416580935</v>
      </c>
      <c r="D23" s="33">
        <v>1514</v>
      </c>
      <c r="E23" s="32">
        <v>0.018871922717357433</v>
      </c>
      <c r="F23" s="235">
        <v>1544</v>
      </c>
      <c r="G23" s="304">
        <v>0.012858308765968787</v>
      </c>
    </row>
    <row r="24" spans="1:7" ht="15">
      <c r="A24" s="30" t="s">
        <v>44</v>
      </c>
      <c r="B24" s="31">
        <v>613</v>
      </c>
      <c r="C24" s="32">
        <v>0.015381527112137104</v>
      </c>
      <c r="D24" s="33">
        <v>896</v>
      </c>
      <c r="E24" s="32">
        <v>0.011168588345278903</v>
      </c>
      <c r="F24" s="235">
        <v>1509</v>
      </c>
      <c r="G24" s="304">
        <v>0.012566831559486335</v>
      </c>
    </row>
    <row r="25" spans="1:7" ht="15">
      <c r="A25" s="30" t="s">
        <v>60</v>
      </c>
      <c r="B25" s="31">
        <v>99</v>
      </c>
      <c r="C25" s="32">
        <v>0.0024841291747170853</v>
      </c>
      <c r="D25" s="33">
        <v>998</v>
      </c>
      <c r="E25" s="32">
        <v>0.012440012464942349</v>
      </c>
      <c r="F25" s="235">
        <v>1097</v>
      </c>
      <c r="G25" s="304">
        <v>0.0091357284431786</v>
      </c>
    </row>
    <row r="26" spans="1:7" ht="15">
      <c r="A26" s="30" t="s">
        <v>47</v>
      </c>
      <c r="B26" s="31">
        <v>48</v>
      </c>
      <c r="C26" s="32">
        <v>0.001204426266529496</v>
      </c>
      <c r="D26" s="33">
        <v>883</v>
      </c>
      <c r="E26" s="32">
        <v>0.011006544094733561</v>
      </c>
      <c r="F26" s="235">
        <v>931</v>
      </c>
      <c r="G26" s="304">
        <v>0.007753293692433252</v>
      </c>
    </row>
    <row r="27" spans="1:7" ht="15">
      <c r="A27" s="30" t="s">
        <v>115</v>
      </c>
      <c r="B27" s="31">
        <v>434</v>
      </c>
      <c r="C27" s="32">
        <v>0.010890020826537526</v>
      </c>
      <c r="D27" s="33">
        <v>550</v>
      </c>
      <c r="E27" s="32">
        <v>0.006855718292302898</v>
      </c>
      <c r="F27" s="235">
        <v>984</v>
      </c>
      <c r="G27" s="304">
        <v>0.008194673462249539</v>
      </c>
    </row>
    <row r="28" spans="1:7" ht="15">
      <c r="A28" s="30" t="s">
        <v>114</v>
      </c>
      <c r="B28" s="31">
        <v>88</v>
      </c>
      <c r="C28" s="32">
        <v>0.0022081148219707425</v>
      </c>
      <c r="D28" s="33">
        <v>869</v>
      </c>
      <c r="E28" s="32">
        <v>0.010832034901838579</v>
      </c>
      <c r="F28" s="235">
        <v>957</v>
      </c>
      <c r="G28" s="304">
        <v>0.007969819617248788</v>
      </c>
    </row>
    <row r="29" spans="1:7" ht="15">
      <c r="A29" s="30" t="s">
        <v>43</v>
      </c>
      <c r="B29" s="31">
        <v>154</v>
      </c>
      <c r="C29" s="32">
        <v>0.0038642009384487995</v>
      </c>
      <c r="D29" s="33">
        <v>693</v>
      </c>
      <c r="E29" s="32">
        <v>0.008638205048301652</v>
      </c>
      <c r="F29" s="235">
        <v>847</v>
      </c>
      <c r="G29" s="304">
        <v>0.0070537483968753645</v>
      </c>
    </row>
    <row r="30" spans="1:7" ht="15">
      <c r="A30" s="30" t="s">
        <v>71</v>
      </c>
      <c r="B30" s="31">
        <v>336</v>
      </c>
      <c r="C30" s="32">
        <v>0.008430983865706471</v>
      </c>
      <c r="D30" s="33">
        <v>562</v>
      </c>
      <c r="E30" s="32">
        <v>0.007005297600498598</v>
      </c>
      <c r="F30" s="235">
        <v>898</v>
      </c>
      <c r="G30" s="304">
        <v>0.007478472326321224</v>
      </c>
    </row>
    <row r="31" spans="1:7" ht="15">
      <c r="A31" s="30" t="s">
        <v>25</v>
      </c>
      <c r="B31" s="31">
        <v>108</v>
      </c>
      <c r="C31" s="32">
        <v>0.002709959099691366</v>
      </c>
      <c r="D31" s="33">
        <v>701</v>
      </c>
      <c r="E31" s="32">
        <v>0.008737924587098784</v>
      </c>
      <c r="F31" s="235">
        <v>809</v>
      </c>
      <c r="G31" s="304">
        <v>0.006737287429837272</v>
      </c>
    </row>
    <row r="32" spans="1:7" ht="15">
      <c r="A32" s="30" t="s">
        <v>87</v>
      </c>
      <c r="B32" s="31">
        <v>239</v>
      </c>
      <c r="C32" s="32">
        <v>0.005997039118761449</v>
      </c>
      <c r="D32" s="33">
        <v>684</v>
      </c>
      <c r="E32" s="32">
        <v>0.008526020567154877</v>
      </c>
      <c r="F32" s="235">
        <v>923</v>
      </c>
      <c r="G32" s="304">
        <v>0.007686670330951548</v>
      </c>
    </row>
    <row r="33" spans="1:7" ht="15">
      <c r="A33" s="30" t="s">
        <v>72</v>
      </c>
      <c r="B33" s="31">
        <v>132</v>
      </c>
      <c r="C33" s="32">
        <v>0.0033121722329561135</v>
      </c>
      <c r="D33" s="33">
        <v>582</v>
      </c>
      <c r="E33" s="32">
        <v>0.0072545964474914305</v>
      </c>
      <c r="F33" s="235">
        <v>714</v>
      </c>
      <c r="G33" s="304">
        <v>0.005946135012242042</v>
      </c>
    </row>
    <row r="34" spans="1:7" ht="15">
      <c r="A34" s="30" t="s">
        <v>84</v>
      </c>
      <c r="B34" s="31">
        <v>13</v>
      </c>
      <c r="C34" s="32">
        <v>0.00032619878051840515</v>
      </c>
      <c r="D34" s="33">
        <v>560</v>
      </c>
      <c r="E34" s="32">
        <v>0.006980367715799314</v>
      </c>
      <c r="F34" s="235">
        <v>573</v>
      </c>
      <c r="G34" s="304">
        <v>0.004771898266127017</v>
      </c>
    </row>
    <row r="35" spans="1:7" ht="15">
      <c r="A35" s="30" t="s">
        <v>103</v>
      </c>
      <c r="B35" s="31">
        <v>130</v>
      </c>
      <c r="C35" s="32">
        <v>0.0032619878051840514</v>
      </c>
      <c r="D35" s="33">
        <v>528</v>
      </c>
      <c r="E35" s="32">
        <v>0.006581489560610782</v>
      </c>
      <c r="F35" s="235">
        <v>658</v>
      </c>
      <c r="G35" s="304">
        <v>0.005479771481870118</v>
      </c>
    </row>
    <row r="36" spans="1:7" ht="15">
      <c r="A36" s="30" t="s">
        <v>30</v>
      </c>
      <c r="B36" s="31">
        <v>1</v>
      </c>
      <c r="C36" s="32">
        <v>2.5092213886031163E-05</v>
      </c>
      <c r="D36" s="33">
        <v>577</v>
      </c>
      <c r="E36" s="32">
        <v>0.0071922717357432225</v>
      </c>
      <c r="F36" s="235">
        <v>578</v>
      </c>
      <c r="G36" s="304">
        <v>0.004813537867053082</v>
      </c>
    </row>
    <row r="37" spans="1:7" ht="15">
      <c r="A37" s="30" t="s">
        <v>129</v>
      </c>
      <c r="B37" s="31">
        <v>274</v>
      </c>
      <c r="C37" s="32">
        <v>0.006875266604772539</v>
      </c>
      <c r="D37" s="33">
        <v>203</v>
      </c>
      <c r="E37" s="32">
        <v>0.0025303832969772516</v>
      </c>
      <c r="F37" s="235">
        <v>477</v>
      </c>
      <c r="G37" s="304">
        <v>0.003972417928346575</v>
      </c>
    </row>
    <row r="38" spans="1:7" ht="15">
      <c r="A38" s="30" t="s">
        <v>65</v>
      </c>
      <c r="B38" s="31">
        <v>283</v>
      </c>
      <c r="C38" s="32">
        <v>0.00710109652974682</v>
      </c>
      <c r="D38" s="33">
        <v>223</v>
      </c>
      <c r="E38" s="32">
        <v>0.002779682143970084</v>
      </c>
      <c r="F38" s="235">
        <v>506</v>
      </c>
      <c r="G38" s="304">
        <v>0.00421392761371775</v>
      </c>
    </row>
    <row r="39" spans="1:7" ht="15">
      <c r="A39" s="30" t="s">
        <v>102</v>
      </c>
      <c r="B39" s="31">
        <v>124</v>
      </c>
      <c r="C39" s="32">
        <v>0.003111434521867864</v>
      </c>
      <c r="D39" s="33">
        <v>316</v>
      </c>
      <c r="E39" s="32">
        <v>0.003938921782486756</v>
      </c>
      <c r="F39" s="235">
        <v>440</v>
      </c>
      <c r="G39" s="304">
        <v>0.0036642848814936956</v>
      </c>
    </row>
    <row r="40" spans="1:7" ht="15">
      <c r="A40" s="30" t="s">
        <v>81</v>
      </c>
      <c r="B40" s="31">
        <v>115</v>
      </c>
      <c r="C40" s="32">
        <v>0.002885604596893584</v>
      </c>
      <c r="D40" s="33">
        <v>301</v>
      </c>
      <c r="E40" s="32">
        <v>0.0037519476472421317</v>
      </c>
      <c r="F40" s="235">
        <v>416</v>
      </c>
      <c r="G40" s="304">
        <v>0.003464414797048585</v>
      </c>
    </row>
    <row r="41" spans="1:7" ht="15">
      <c r="A41" s="30" t="s">
        <v>99</v>
      </c>
      <c r="B41" s="31">
        <v>237</v>
      </c>
      <c r="C41" s="32">
        <v>0.005946854690989386</v>
      </c>
      <c r="D41" s="33">
        <v>153</v>
      </c>
      <c r="E41" s="32">
        <v>0.0019071361794951698</v>
      </c>
      <c r="F41" s="235">
        <v>390</v>
      </c>
      <c r="G41" s="304">
        <v>0.0032478888722330484</v>
      </c>
    </row>
    <row r="42" spans="1:7" ht="15">
      <c r="A42" s="30" t="s">
        <v>38</v>
      </c>
      <c r="B42" s="31">
        <v>30</v>
      </c>
      <c r="C42" s="32">
        <v>0.000752766416580935</v>
      </c>
      <c r="D42" s="33">
        <v>311</v>
      </c>
      <c r="E42" s="32">
        <v>0.0038765970707385477</v>
      </c>
      <c r="F42" s="235">
        <v>341</v>
      </c>
      <c r="G42" s="304">
        <v>0.002839820783157614</v>
      </c>
    </row>
    <row r="43" spans="1:7" ht="15">
      <c r="A43" s="30" t="s">
        <v>57</v>
      </c>
      <c r="B43" s="31">
        <v>15</v>
      </c>
      <c r="C43" s="32">
        <v>0.0003763832082904675</v>
      </c>
      <c r="D43" s="33">
        <v>337</v>
      </c>
      <c r="E43" s="32">
        <v>0.004200685571829231</v>
      </c>
      <c r="F43" s="235">
        <v>352</v>
      </c>
      <c r="G43" s="304">
        <v>0.0029314279051949567</v>
      </c>
    </row>
    <row r="44" spans="1:7" ht="15">
      <c r="A44" s="30" t="s">
        <v>46</v>
      </c>
      <c r="B44" s="31">
        <v>2</v>
      </c>
      <c r="C44" s="32">
        <v>5.0184427772062326E-05</v>
      </c>
      <c r="D44" s="33">
        <v>291</v>
      </c>
      <c r="E44" s="32">
        <v>0.0036272982237457153</v>
      </c>
      <c r="F44" s="235">
        <v>293</v>
      </c>
      <c r="G44" s="304">
        <v>0.002440080614267393</v>
      </c>
    </row>
    <row r="45" spans="1:7" ht="15">
      <c r="A45" s="30" t="s">
        <v>28</v>
      </c>
      <c r="B45" s="31">
        <v>1</v>
      </c>
      <c r="C45" s="32">
        <v>2.5092213886031163E-05</v>
      </c>
      <c r="D45" s="33">
        <v>298</v>
      </c>
      <c r="E45" s="32">
        <v>0.0037145528201932066</v>
      </c>
      <c r="F45" s="235">
        <v>299</v>
      </c>
      <c r="G45" s="304">
        <v>0.0024900481353786704</v>
      </c>
    </row>
    <row r="46" spans="1:7" ht="15">
      <c r="A46" s="30" t="s">
        <v>117</v>
      </c>
      <c r="B46" s="31">
        <v>298</v>
      </c>
      <c r="C46" s="32">
        <v>0.007477479738037287</v>
      </c>
      <c r="D46" s="33">
        <v>18</v>
      </c>
      <c r="E46" s="32">
        <v>0.0002243689622935494</v>
      </c>
      <c r="F46" s="235">
        <v>316</v>
      </c>
      <c r="G46" s="304">
        <v>0.0026316227785272905</v>
      </c>
    </row>
    <row r="47" spans="1:7" ht="15">
      <c r="A47" s="30" t="s">
        <v>97</v>
      </c>
      <c r="B47" s="31">
        <v>188</v>
      </c>
      <c r="C47" s="32">
        <v>0.004717336210573859</v>
      </c>
      <c r="D47" s="33">
        <v>95</v>
      </c>
      <c r="E47" s="32">
        <v>0.001184169523215955</v>
      </c>
      <c r="F47" s="235">
        <v>283</v>
      </c>
      <c r="G47" s="304">
        <v>0.0023568014124152633</v>
      </c>
    </row>
    <row r="48" spans="1:7" ht="15">
      <c r="A48" s="30" t="s">
        <v>130</v>
      </c>
      <c r="B48" s="31">
        <v>50</v>
      </c>
      <c r="C48" s="32">
        <v>0.0012546106943015583</v>
      </c>
      <c r="D48" s="33">
        <v>196</v>
      </c>
      <c r="E48" s="32">
        <v>0.00244312870052976</v>
      </c>
      <c r="F48" s="235">
        <v>246</v>
      </c>
      <c r="G48" s="304">
        <v>0.0020486683655623846</v>
      </c>
    </row>
    <row r="49" spans="1:7" ht="15">
      <c r="A49" s="30" t="s">
        <v>32</v>
      </c>
      <c r="B49" s="31">
        <v>94</v>
      </c>
      <c r="C49" s="32">
        <v>0.0023586681052869293</v>
      </c>
      <c r="D49" s="33">
        <v>171</v>
      </c>
      <c r="E49" s="32">
        <v>0.0021315051417887193</v>
      </c>
      <c r="F49" s="235">
        <v>265</v>
      </c>
      <c r="G49" s="304">
        <v>0.0022068988490814303</v>
      </c>
    </row>
    <row r="50" spans="1:7" ht="15">
      <c r="A50" s="30" t="s">
        <v>51</v>
      </c>
      <c r="B50" s="31">
        <v>71</v>
      </c>
      <c r="C50" s="32">
        <v>0.0017815471859082127</v>
      </c>
      <c r="D50" s="33">
        <v>260</v>
      </c>
      <c r="E50" s="32">
        <v>0.0032408850109068247</v>
      </c>
      <c r="F50" s="235">
        <v>331</v>
      </c>
      <c r="G50" s="304">
        <v>0.0027565415813054846</v>
      </c>
    </row>
    <row r="51" spans="1:7" ht="15">
      <c r="A51" s="30" t="s">
        <v>54</v>
      </c>
      <c r="B51" s="31">
        <v>46</v>
      </c>
      <c r="C51" s="32">
        <v>0.0011542418387574336</v>
      </c>
      <c r="D51" s="33">
        <v>257</v>
      </c>
      <c r="E51" s="32">
        <v>0.0032034901838578996</v>
      </c>
      <c r="F51" s="235">
        <v>303</v>
      </c>
      <c r="G51" s="304">
        <v>0.0025233598161195224</v>
      </c>
    </row>
    <row r="52" spans="1:7" ht="15">
      <c r="A52" s="30" t="s">
        <v>112</v>
      </c>
      <c r="B52" s="31">
        <v>25</v>
      </c>
      <c r="C52" s="32">
        <v>0.0006273053471507791</v>
      </c>
      <c r="D52" s="33">
        <v>247</v>
      </c>
      <c r="E52" s="32">
        <v>0.003078840760361483</v>
      </c>
      <c r="F52" s="235">
        <v>272</v>
      </c>
      <c r="G52" s="304">
        <v>0.002265194290377921</v>
      </c>
    </row>
    <row r="53" spans="1:7" ht="15">
      <c r="A53" s="30" t="s">
        <v>92</v>
      </c>
      <c r="B53" s="31">
        <v>68</v>
      </c>
      <c r="C53" s="32">
        <v>0.0017062705442501191</v>
      </c>
      <c r="D53" s="33">
        <v>137</v>
      </c>
      <c r="E53" s="32">
        <v>0.0017076971019009037</v>
      </c>
      <c r="F53" s="235">
        <v>205</v>
      </c>
      <c r="G53" s="304">
        <v>0.0017072236379686537</v>
      </c>
    </row>
    <row r="54" spans="1:7" ht="15">
      <c r="A54" s="30" t="s">
        <v>33</v>
      </c>
      <c r="B54" s="31">
        <v>104</v>
      </c>
      <c r="C54" s="32">
        <v>0.0026095902441472412</v>
      </c>
      <c r="D54" s="33">
        <v>113</v>
      </c>
      <c r="E54" s="32">
        <v>0.0014085384855095045</v>
      </c>
      <c r="F54" s="235">
        <v>217</v>
      </c>
      <c r="G54" s="304">
        <v>0.001807158680191209</v>
      </c>
    </row>
    <row r="55" spans="1:7" ht="15">
      <c r="A55" s="30" t="s">
        <v>59</v>
      </c>
      <c r="B55" s="31">
        <v>89</v>
      </c>
      <c r="C55" s="32">
        <v>0.002233207035856774</v>
      </c>
      <c r="D55" s="33">
        <v>167</v>
      </c>
      <c r="E55" s="32">
        <v>0.0020816453723901526</v>
      </c>
      <c r="F55" s="235">
        <v>256</v>
      </c>
      <c r="G55" s="304">
        <v>0.0021319475674145137</v>
      </c>
    </row>
    <row r="56" spans="1:7" ht="15">
      <c r="A56" s="30" t="s">
        <v>27</v>
      </c>
      <c r="B56" s="31">
        <v>1</v>
      </c>
      <c r="C56" s="32">
        <v>2.5092213886031163E-05</v>
      </c>
      <c r="D56" s="33">
        <v>172</v>
      </c>
      <c r="E56" s="32">
        <v>0.002143970084138361</v>
      </c>
      <c r="F56" s="235">
        <v>173</v>
      </c>
      <c r="G56" s="304">
        <v>0.0014407301920418396</v>
      </c>
    </row>
    <row r="57" spans="1:7" ht="15">
      <c r="A57" s="30" t="s">
        <v>29</v>
      </c>
      <c r="B57" s="31">
        <v>2</v>
      </c>
      <c r="C57" s="32">
        <v>5.0184427772062326E-05</v>
      </c>
      <c r="D57" s="33">
        <v>190</v>
      </c>
      <c r="E57" s="32">
        <v>0.00236833904643191</v>
      </c>
      <c r="F57" s="235">
        <v>192</v>
      </c>
      <c r="G57" s="304">
        <v>0.0015989606755608854</v>
      </c>
    </row>
    <row r="58" spans="1:7" ht="15">
      <c r="A58" s="30" t="s">
        <v>118</v>
      </c>
      <c r="B58" s="31">
        <v>208</v>
      </c>
      <c r="C58" s="32">
        <v>0.0052191804882944825</v>
      </c>
      <c r="D58" s="33">
        <v>32</v>
      </c>
      <c r="E58" s="32">
        <v>0.00039887815518853224</v>
      </c>
      <c r="F58" s="235">
        <v>240</v>
      </c>
      <c r="G58" s="304">
        <v>0.0019987008444511067</v>
      </c>
    </row>
    <row r="59" spans="1:7" ht="15">
      <c r="A59" s="30" t="s">
        <v>127</v>
      </c>
      <c r="B59" s="31">
        <v>96</v>
      </c>
      <c r="C59" s="32">
        <v>0.002408852533058992</v>
      </c>
      <c r="D59" s="33">
        <v>89</v>
      </c>
      <c r="E59" s="32">
        <v>0.0011093798691181054</v>
      </c>
      <c r="F59" s="235">
        <v>185</v>
      </c>
      <c r="G59" s="304">
        <v>0.0015406652342643949</v>
      </c>
    </row>
    <row r="60" spans="1:7" ht="15">
      <c r="A60" s="30" t="s">
        <v>128</v>
      </c>
      <c r="B60" s="31">
        <v>136</v>
      </c>
      <c r="C60" s="32">
        <v>0.0034125410885002382</v>
      </c>
      <c r="D60" s="33">
        <v>44</v>
      </c>
      <c r="E60" s="32">
        <v>0.0005484574633842318</v>
      </c>
      <c r="F60" s="235">
        <v>180</v>
      </c>
      <c r="G60" s="304">
        <v>0.00149902563333833</v>
      </c>
    </row>
    <row r="61" spans="1:7" ht="15">
      <c r="A61" s="30" t="s">
        <v>119</v>
      </c>
      <c r="B61" s="31">
        <v>52</v>
      </c>
      <c r="C61" s="32">
        <v>0.0013047951220736206</v>
      </c>
      <c r="D61" s="33">
        <v>92</v>
      </c>
      <c r="E61" s="32">
        <v>0.0011467746961670302</v>
      </c>
      <c r="F61" s="235">
        <v>144</v>
      </c>
      <c r="G61" s="304">
        <v>0.0011992205066706642</v>
      </c>
    </row>
    <row r="62" spans="1:7" ht="15">
      <c r="A62" s="30" t="s">
        <v>109</v>
      </c>
      <c r="B62" s="31">
        <v>62</v>
      </c>
      <c r="C62" s="32">
        <v>0.001555717260933932</v>
      </c>
      <c r="D62" s="33">
        <v>64</v>
      </c>
      <c r="E62" s="32">
        <v>0.0007977563103770645</v>
      </c>
      <c r="F62" s="235">
        <v>126</v>
      </c>
      <c r="G62" s="304">
        <v>0.001049317943336831</v>
      </c>
    </row>
    <row r="63" spans="1:7" ht="15">
      <c r="A63" s="30" t="s">
        <v>48</v>
      </c>
      <c r="B63" s="31">
        <v>2</v>
      </c>
      <c r="C63" s="32">
        <v>5.0184427772062326E-05</v>
      </c>
      <c r="D63" s="33">
        <v>106</v>
      </c>
      <c r="E63" s="32">
        <v>0.0013212838890620132</v>
      </c>
      <c r="F63" s="235">
        <v>108</v>
      </c>
      <c r="G63" s="304">
        <v>0.000899415380002998</v>
      </c>
    </row>
    <row r="64" spans="1:7" ht="15">
      <c r="A64" s="30" t="s">
        <v>100</v>
      </c>
      <c r="B64" s="31">
        <v>109</v>
      </c>
      <c r="C64" s="32">
        <v>0.0027350513135773967</v>
      </c>
      <c r="D64" s="33">
        <v>13</v>
      </c>
      <c r="E64" s="32">
        <v>0.00016204425054534122</v>
      </c>
      <c r="F64" s="235">
        <v>122</v>
      </c>
      <c r="G64" s="304">
        <v>0.0010160062625959793</v>
      </c>
    </row>
    <row r="65" spans="1:7" ht="15">
      <c r="A65" s="30" t="s">
        <v>93</v>
      </c>
      <c r="B65" s="31">
        <v>55</v>
      </c>
      <c r="C65" s="32">
        <v>0.001380071763731714</v>
      </c>
      <c r="D65" s="33">
        <v>44</v>
      </c>
      <c r="E65" s="32">
        <v>0.0005484574633842318</v>
      </c>
      <c r="F65" s="235">
        <v>99</v>
      </c>
      <c r="G65" s="304">
        <v>0.0008244640983360816</v>
      </c>
    </row>
    <row r="66" spans="1:7" ht="15">
      <c r="A66" s="30" t="s">
        <v>50</v>
      </c>
      <c r="B66" s="31">
        <v>3</v>
      </c>
      <c r="C66" s="32">
        <v>7.52766416580935E-05</v>
      </c>
      <c r="D66" s="33">
        <v>93</v>
      </c>
      <c r="E66" s="32">
        <v>0.0011592396385166719</v>
      </c>
      <c r="F66" s="235">
        <v>96</v>
      </c>
      <c r="G66" s="304">
        <v>0.0007994803377804427</v>
      </c>
    </row>
    <row r="67" spans="1:7" ht="15">
      <c r="A67" s="30" t="s">
        <v>52</v>
      </c>
      <c r="B67" s="31">
        <v>2</v>
      </c>
      <c r="C67" s="32">
        <v>5.0184427772062326E-05</v>
      </c>
      <c r="D67" s="33">
        <v>73</v>
      </c>
      <c r="E67" s="32">
        <v>0.0009099407915238392</v>
      </c>
      <c r="F67" s="235">
        <v>75</v>
      </c>
      <c r="G67" s="304">
        <v>0.0006245940138909709</v>
      </c>
    </row>
    <row r="68" spans="1:7" ht="15">
      <c r="A68" s="30" t="s">
        <v>86</v>
      </c>
      <c r="B68" s="31">
        <v>57</v>
      </c>
      <c r="C68" s="32">
        <v>0.0014302561915037764</v>
      </c>
      <c r="D68" s="33">
        <v>20</v>
      </c>
      <c r="E68" s="32">
        <v>0.00024929884699283265</v>
      </c>
      <c r="F68" s="235">
        <v>77</v>
      </c>
      <c r="G68" s="304">
        <v>0.0006412498542613967</v>
      </c>
    </row>
    <row r="69" spans="1:7" ht="15">
      <c r="A69" s="30" t="s">
        <v>101</v>
      </c>
      <c r="B69" s="31">
        <v>80</v>
      </c>
      <c r="C69" s="32">
        <v>0.002007377110882493</v>
      </c>
      <c r="D69" s="33">
        <v>26</v>
      </c>
      <c r="E69" s="32">
        <v>0.00032408850109068245</v>
      </c>
      <c r="F69" s="235">
        <v>106</v>
      </c>
      <c r="G69" s="304">
        <v>0.0008827595396325721</v>
      </c>
    </row>
    <row r="70" spans="1:7" ht="15">
      <c r="A70" s="30" t="s">
        <v>37</v>
      </c>
      <c r="B70" s="31">
        <v>1</v>
      </c>
      <c r="C70" s="32">
        <v>2.5092213886031163E-05</v>
      </c>
      <c r="D70" s="33">
        <v>105</v>
      </c>
      <c r="E70" s="32">
        <v>0.0013088189467123715</v>
      </c>
      <c r="F70" s="235">
        <v>106</v>
      </c>
      <c r="G70" s="304">
        <v>0.0008827595396325721</v>
      </c>
    </row>
    <row r="71" spans="1:7" ht="15">
      <c r="A71" s="30" t="s">
        <v>107</v>
      </c>
      <c r="B71" s="31">
        <v>46</v>
      </c>
      <c r="C71" s="32">
        <v>0.0011542418387574336</v>
      </c>
      <c r="D71" s="33">
        <v>41</v>
      </c>
      <c r="E71" s="32">
        <v>0.000511062636335307</v>
      </c>
      <c r="F71" s="235">
        <v>87</v>
      </c>
      <c r="G71" s="304">
        <v>0.0007245290561135262</v>
      </c>
    </row>
    <row r="72" spans="1:7" ht="15">
      <c r="A72" s="30" t="s">
        <v>80</v>
      </c>
      <c r="B72" s="31">
        <v>5</v>
      </c>
      <c r="C72" s="32">
        <v>0.00012546106943015582</v>
      </c>
      <c r="D72" s="33">
        <v>89</v>
      </c>
      <c r="E72" s="32">
        <v>0.0011093798691181054</v>
      </c>
      <c r="F72" s="235">
        <v>94</v>
      </c>
      <c r="G72" s="304">
        <v>0.0007828244974100168</v>
      </c>
    </row>
    <row r="73" spans="1:7" ht="15">
      <c r="A73" s="30" t="s">
        <v>40</v>
      </c>
      <c r="B73" s="31">
        <v>1</v>
      </c>
      <c r="C73" s="32">
        <v>2.5092213886031163E-05</v>
      </c>
      <c r="D73" s="33">
        <v>65</v>
      </c>
      <c r="E73" s="32">
        <v>0.0008102212527267062</v>
      </c>
      <c r="F73" s="235">
        <v>66</v>
      </c>
      <c r="G73" s="304">
        <v>0.0005496427322240543</v>
      </c>
    </row>
    <row r="74" spans="1:7" ht="15">
      <c r="A74" s="30" t="s">
        <v>88</v>
      </c>
      <c r="B74" s="31">
        <v>27</v>
      </c>
      <c r="C74" s="32">
        <v>0.0006774897749228415</v>
      </c>
      <c r="D74" s="33">
        <v>39</v>
      </c>
      <c r="E74" s="32">
        <v>0.00048613275163602367</v>
      </c>
      <c r="F74" s="235">
        <v>66</v>
      </c>
      <c r="G74" s="304">
        <v>0.0005496427322240543</v>
      </c>
    </row>
    <row r="75" spans="1:7" ht="15">
      <c r="A75" s="30" t="s">
        <v>94</v>
      </c>
      <c r="B75" s="31">
        <v>38</v>
      </c>
      <c r="C75" s="32">
        <v>0.0009535041276691842</v>
      </c>
      <c r="D75" s="33">
        <v>12</v>
      </c>
      <c r="E75" s="32">
        <v>0.0001495793081956996</v>
      </c>
      <c r="F75" s="235">
        <v>50</v>
      </c>
      <c r="G75" s="304">
        <v>0.00041639600926064724</v>
      </c>
    </row>
    <row r="76" spans="1:7" ht="15">
      <c r="A76" s="30" t="s">
        <v>36</v>
      </c>
      <c r="B76" s="31">
        <v>0</v>
      </c>
      <c r="C76" s="32">
        <v>0</v>
      </c>
      <c r="D76" s="33">
        <v>57</v>
      </c>
      <c r="E76" s="32">
        <v>0.0007105017139295731</v>
      </c>
      <c r="F76" s="235">
        <v>57</v>
      </c>
      <c r="G76" s="304">
        <v>0.00047469145055713784</v>
      </c>
    </row>
    <row r="77" spans="1:7" ht="15">
      <c r="A77" s="30" t="s">
        <v>75</v>
      </c>
      <c r="B77" s="31">
        <v>13</v>
      </c>
      <c r="C77" s="32">
        <v>0.00032619878051840515</v>
      </c>
      <c r="D77" s="33">
        <v>33</v>
      </c>
      <c r="E77" s="32">
        <v>0.0004113430975381739</v>
      </c>
      <c r="F77" s="235">
        <v>46</v>
      </c>
      <c r="G77" s="304">
        <v>0.00038308432851979547</v>
      </c>
    </row>
    <row r="78" spans="1:7" ht="15">
      <c r="A78" s="256" t="s">
        <v>106</v>
      </c>
      <c r="B78" s="31">
        <v>10</v>
      </c>
      <c r="C78" s="32">
        <v>0.00025092213886031164</v>
      </c>
      <c r="D78" s="33">
        <v>34</v>
      </c>
      <c r="E78" s="32">
        <v>0.0004238080398878155</v>
      </c>
      <c r="F78" s="235">
        <v>44</v>
      </c>
      <c r="G78" s="304">
        <v>0.0003664284881493696</v>
      </c>
    </row>
    <row r="79" spans="1:7" ht="15">
      <c r="A79" s="30" t="s">
        <v>279</v>
      </c>
      <c r="B79" s="31">
        <v>29</v>
      </c>
      <c r="C79" s="32">
        <v>0.0007276742026949038</v>
      </c>
      <c r="D79" s="33">
        <v>37</v>
      </c>
      <c r="E79" s="32">
        <v>0.0004612028669367404</v>
      </c>
      <c r="F79" s="235">
        <v>66</v>
      </c>
      <c r="G79" s="304">
        <v>0.0005496427322240543</v>
      </c>
    </row>
    <row r="80" spans="1:7" ht="15">
      <c r="A80" s="30" t="s">
        <v>55</v>
      </c>
      <c r="B80" s="31">
        <v>3</v>
      </c>
      <c r="C80" s="32">
        <v>7.52766416580935E-05</v>
      </c>
      <c r="D80" s="33">
        <v>29</v>
      </c>
      <c r="E80" s="32">
        <v>0.00036148332813960735</v>
      </c>
      <c r="F80" s="235">
        <v>32</v>
      </c>
      <c r="G80" s="304">
        <v>0.0002664934459268142</v>
      </c>
    </row>
    <row r="81" spans="1:7" ht="15">
      <c r="A81" s="30" t="s">
        <v>76</v>
      </c>
      <c r="B81" s="31">
        <v>20</v>
      </c>
      <c r="C81" s="32">
        <v>0.0005018442777206233</v>
      </c>
      <c r="D81" s="33">
        <v>11</v>
      </c>
      <c r="E81" s="32">
        <v>0.00013711436584605796</v>
      </c>
      <c r="F81" s="235">
        <v>31</v>
      </c>
      <c r="G81" s="304">
        <v>0.0002581655257416013</v>
      </c>
    </row>
    <row r="82" spans="1:7" ht="15">
      <c r="A82" s="30" t="s">
        <v>74</v>
      </c>
      <c r="B82" s="31">
        <v>6</v>
      </c>
      <c r="C82" s="32">
        <v>0.000150553283316187</v>
      </c>
      <c r="D82" s="33">
        <v>27</v>
      </c>
      <c r="E82" s="32">
        <v>0.0003365534434403241</v>
      </c>
      <c r="F82" s="235">
        <v>33</v>
      </c>
      <c r="G82" s="304">
        <v>0.00027482136611202716</v>
      </c>
    </row>
    <row r="83" spans="1:7" ht="15">
      <c r="A83" s="30" t="s">
        <v>73</v>
      </c>
      <c r="B83" s="31">
        <v>6</v>
      </c>
      <c r="C83" s="32">
        <v>0.000150553283316187</v>
      </c>
      <c r="D83" s="33">
        <v>29</v>
      </c>
      <c r="E83" s="32">
        <v>0.00036148332813960735</v>
      </c>
      <c r="F83" s="235">
        <v>35</v>
      </c>
      <c r="G83" s="304">
        <v>0.0002914772064824531</v>
      </c>
    </row>
    <row r="84" spans="1:7" ht="15">
      <c r="A84" s="30" t="s">
        <v>91</v>
      </c>
      <c r="B84" s="31">
        <v>15</v>
      </c>
      <c r="C84" s="32">
        <v>0.0003763832082904675</v>
      </c>
      <c r="D84" s="33">
        <v>21</v>
      </c>
      <c r="E84" s="32">
        <v>0.0002617637893424743</v>
      </c>
      <c r="F84" s="235">
        <v>36</v>
      </c>
      <c r="G84" s="304">
        <v>0.00029980512666766604</v>
      </c>
    </row>
    <row r="85" spans="1:7" ht="15">
      <c r="A85" s="30" t="s">
        <v>49</v>
      </c>
      <c r="B85" s="31">
        <v>4</v>
      </c>
      <c r="C85" s="32">
        <v>0.00010036885554412465</v>
      </c>
      <c r="D85" s="33">
        <v>16</v>
      </c>
      <c r="E85" s="32">
        <v>0.00019943907759426612</v>
      </c>
      <c r="F85" s="235">
        <v>20</v>
      </c>
      <c r="G85" s="304">
        <v>0.0001665584037042589</v>
      </c>
    </row>
    <row r="86" spans="1:7" ht="15">
      <c r="A86" s="256" t="s">
        <v>280</v>
      </c>
      <c r="B86" s="31">
        <v>20</v>
      </c>
      <c r="C86" s="32">
        <v>0.0005018442777206233</v>
      </c>
      <c r="D86" s="33">
        <v>8</v>
      </c>
      <c r="E86" s="32">
        <v>9.971953879713306E-05</v>
      </c>
      <c r="F86" s="235">
        <v>28</v>
      </c>
      <c r="G86" s="304">
        <v>0.00023318176518596245</v>
      </c>
    </row>
    <row r="87" spans="1:7" ht="15">
      <c r="A87" s="30" t="s">
        <v>111</v>
      </c>
      <c r="B87" s="31">
        <v>7</v>
      </c>
      <c r="C87" s="32">
        <v>0.00017564549720221816</v>
      </c>
      <c r="D87" s="33">
        <v>9</v>
      </c>
      <c r="E87" s="32">
        <v>0.0001121844811467747</v>
      </c>
      <c r="F87" s="235">
        <v>16</v>
      </c>
      <c r="G87" s="304">
        <v>0.0001332467229634071</v>
      </c>
    </row>
    <row r="88" spans="1:7" ht="15">
      <c r="A88" s="30" t="s">
        <v>77</v>
      </c>
      <c r="B88" s="31">
        <v>22</v>
      </c>
      <c r="C88" s="32">
        <v>0.0005520287054926856</v>
      </c>
      <c r="D88" s="33">
        <v>3</v>
      </c>
      <c r="E88" s="32">
        <v>3.73948270489249E-05</v>
      </c>
      <c r="F88" s="235">
        <v>25</v>
      </c>
      <c r="G88" s="304">
        <v>0.00020819800463032362</v>
      </c>
    </row>
    <row r="89" spans="1:7" ht="15">
      <c r="A89" s="30" t="s">
        <v>53</v>
      </c>
      <c r="B89" s="31">
        <v>13</v>
      </c>
      <c r="C89" s="32">
        <v>0.00032619878051840515</v>
      </c>
      <c r="D89" s="33">
        <v>10</v>
      </c>
      <c r="E89" s="32">
        <v>0.00012464942349641633</v>
      </c>
      <c r="F89" s="235">
        <v>23</v>
      </c>
      <c r="G89" s="304">
        <v>0.00019154216425989773</v>
      </c>
    </row>
    <row r="90" spans="1:7" ht="15">
      <c r="A90" s="30" t="s">
        <v>83</v>
      </c>
      <c r="B90" s="31">
        <v>4</v>
      </c>
      <c r="C90" s="32">
        <v>0.00010036885554412465</v>
      </c>
      <c r="D90" s="33">
        <v>16</v>
      </c>
      <c r="E90" s="32">
        <v>0.00019943907759426612</v>
      </c>
      <c r="F90" s="235">
        <v>20</v>
      </c>
      <c r="G90" s="304">
        <v>0.0001665584037042589</v>
      </c>
    </row>
    <row r="91" spans="1:7" ht="15">
      <c r="A91" s="30" t="s">
        <v>58</v>
      </c>
      <c r="B91" s="31">
        <v>7</v>
      </c>
      <c r="C91" s="32">
        <v>0.00017564549720221816</v>
      </c>
      <c r="D91" s="33">
        <v>31</v>
      </c>
      <c r="E91" s="32">
        <v>0.0003864132128388906</v>
      </c>
      <c r="F91" s="235">
        <v>38</v>
      </c>
      <c r="G91" s="304">
        <v>0.0003164609670380919</v>
      </c>
    </row>
    <row r="92" spans="1:7" ht="15">
      <c r="A92" s="30" t="s">
        <v>61</v>
      </c>
      <c r="B92" s="31">
        <v>0</v>
      </c>
      <c r="C92" s="32">
        <v>0</v>
      </c>
      <c r="D92" s="33">
        <v>19</v>
      </c>
      <c r="E92" s="32">
        <v>0.00023683390464319102</v>
      </c>
      <c r="F92" s="235">
        <v>19</v>
      </c>
      <c r="G92" s="304">
        <v>0.00015823048351904596</v>
      </c>
    </row>
    <row r="93" spans="1:7" ht="15">
      <c r="A93" s="256" t="s">
        <v>82</v>
      </c>
      <c r="B93" s="31">
        <v>2</v>
      </c>
      <c r="C93" s="32">
        <v>5.0184427772062326E-05</v>
      </c>
      <c r="D93" s="33">
        <v>12</v>
      </c>
      <c r="E93" s="32">
        <v>0.0001495793081956996</v>
      </c>
      <c r="F93" s="235">
        <v>14</v>
      </c>
      <c r="G93" s="304">
        <v>0.00011659088259298122</v>
      </c>
    </row>
    <row r="94" spans="1:7" ht="15">
      <c r="A94" s="30" t="s">
        <v>26</v>
      </c>
      <c r="B94" s="31">
        <v>0</v>
      </c>
      <c r="C94" s="32">
        <v>0</v>
      </c>
      <c r="D94" s="33">
        <v>5</v>
      </c>
      <c r="E94" s="32">
        <v>6.232471174820816E-05</v>
      </c>
      <c r="F94" s="235">
        <v>5</v>
      </c>
      <c r="G94" s="304">
        <v>4.1639600926064726E-05</v>
      </c>
    </row>
    <row r="95" spans="1:7" ht="15">
      <c r="A95" s="30" t="s">
        <v>281</v>
      </c>
      <c r="B95" s="31">
        <v>9</v>
      </c>
      <c r="C95" s="32">
        <v>0.00022582992497428047</v>
      </c>
      <c r="D95" s="33">
        <v>10</v>
      </c>
      <c r="E95" s="32">
        <v>0.00012464942349641633</v>
      </c>
      <c r="F95" s="235">
        <v>19</v>
      </c>
      <c r="G95" s="304">
        <v>0.00015823048351904596</v>
      </c>
    </row>
    <row r="96" spans="1:7" ht="15">
      <c r="A96" s="30" t="s">
        <v>288</v>
      </c>
      <c r="B96" s="31">
        <v>0</v>
      </c>
      <c r="C96" s="32">
        <v>0</v>
      </c>
      <c r="D96" s="33">
        <v>13</v>
      </c>
      <c r="E96" s="32">
        <v>0.00016204425054534122</v>
      </c>
      <c r="F96" s="235">
        <v>13</v>
      </c>
      <c r="G96" s="304">
        <v>0.00010826296240776828</v>
      </c>
    </row>
    <row r="97" spans="1:7" ht="15">
      <c r="A97" s="30" t="s">
        <v>85</v>
      </c>
      <c r="B97" s="31">
        <v>8</v>
      </c>
      <c r="C97" s="32">
        <v>0.0002007377110882493</v>
      </c>
      <c r="D97" s="33">
        <v>12</v>
      </c>
      <c r="E97" s="32">
        <v>0.0001495793081956996</v>
      </c>
      <c r="F97" s="235">
        <v>20</v>
      </c>
      <c r="G97" s="304">
        <v>0.0001665584037042589</v>
      </c>
    </row>
    <row r="98" spans="1:7" ht="15">
      <c r="A98" s="30" t="s">
        <v>78</v>
      </c>
      <c r="B98" s="31">
        <v>3</v>
      </c>
      <c r="C98" s="32">
        <v>7.52766416580935E-05</v>
      </c>
      <c r="D98" s="33">
        <v>4</v>
      </c>
      <c r="E98" s="32">
        <v>4.985976939856653E-05</v>
      </c>
      <c r="F98" s="235">
        <v>7</v>
      </c>
      <c r="G98" s="304">
        <v>5.829544129649061E-05</v>
      </c>
    </row>
    <row r="99" spans="1:7" ht="15">
      <c r="A99" s="30" t="s">
        <v>110</v>
      </c>
      <c r="B99" s="31">
        <v>1</v>
      </c>
      <c r="C99" s="32">
        <v>2.5092213886031163E-05</v>
      </c>
      <c r="D99" s="33">
        <v>2</v>
      </c>
      <c r="E99" s="32">
        <v>2.4929884699283265E-05</v>
      </c>
      <c r="F99" s="235">
        <v>3</v>
      </c>
      <c r="G99" s="304">
        <v>2.4983760555638835E-05</v>
      </c>
    </row>
    <row r="100" spans="1:7" ht="15">
      <c r="A100" s="30" t="s">
        <v>69</v>
      </c>
      <c r="B100" s="31">
        <v>1</v>
      </c>
      <c r="C100" s="32">
        <v>2.5092213886031163E-05</v>
      </c>
      <c r="D100" s="33">
        <v>2</v>
      </c>
      <c r="E100" s="32">
        <v>2.4929884699283265E-05</v>
      </c>
      <c r="F100" s="235">
        <v>3</v>
      </c>
      <c r="G100" s="304">
        <v>2.4983760555638835E-05</v>
      </c>
    </row>
    <row r="101" spans="1:7" ht="15">
      <c r="A101" s="30" t="s">
        <v>89</v>
      </c>
      <c r="B101" s="31">
        <v>0</v>
      </c>
      <c r="C101" s="32">
        <v>0</v>
      </c>
      <c r="D101" s="33">
        <v>1</v>
      </c>
      <c r="E101" s="32">
        <v>1.2464942349641633E-05</v>
      </c>
      <c r="F101" s="235">
        <v>1</v>
      </c>
      <c r="G101" s="304">
        <v>8.327920185212944E-06</v>
      </c>
    </row>
    <row r="102" spans="1:7" ht="15">
      <c r="A102" s="256" t="s">
        <v>63</v>
      </c>
      <c r="B102" s="31">
        <v>0</v>
      </c>
      <c r="C102" s="32">
        <v>0</v>
      </c>
      <c r="D102" s="33">
        <v>1</v>
      </c>
      <c r="E102" s="32">
        <v>1.2464942349641633E-05</v>
      </c>
      <c r="F102" s="235">
        <v>1</v>
      </c>
      <c r="G102" s="304">
        <v>8.327920185212944E-06</v>
      </c>
    </row>
    <row r="103" spans="1:7" ht="15">
      <c r="A103" s="256" t="s">
        <v>96</v>
      </c>
      <c r="B103" s="31">
        <v>0</v>
      </c>
      <c r="C103" s="32">
        <v>0</v>
      </c>
      <c r="D103" s="33">
        <v>0</v>
      </c>
      <c r="E103" s="32">
        <v>0</v>
      </c>
      <c r="F103" s="235">
        <v>0</v>
      </c>
      <c r="G103" s="304">
        <v>0</v>
      </c>
    </row>
    <row r="104" spans="1:7" ht="15.75" thickBot="1">
      <c r="A104" s="30" t="s">
        <v>120</v>
      </c>
      <c r="B104" s="31">
        <v>3433</v>
      </c>
      <c r="C104" s="32">
        <v>0.08614157027074498</v>
      </c>
      <c r="D104" s="33">
        <v>5692</v>
      </c>
      <c r="E104" s="32">
        <v>0.07095045185416017</v>
      </c>
      <c r="F104" s="235">
        <v>9125</v>
      </c>
      <c r="G104" s="304">
        <v>0.07599227169006813</v>
      </c>
    </row>
    <row r="105" spans="1:7" ht="15.75" thickBot="1">
      <c r="A105" s="11" t="s">
        <v>121</v>
      </c>
      <c r="B105" s="15">
        <v>39853</v>
      </c>
      <c r="C105" s="244">
        <v>0.9999999999999998</v>
      </c>
      <c r="D105" s="40">
        <v>80225</v>
      </c>
      <c r="E105" s="244">
        <v>0.9999999999999999</v>
      </c>
      <c r="F105" s="15">
        <v>120078</v>
      </c>
      <c r="G105" s="39">
        <v>0.9999999999999997</v>
      </c>
    </row>
  </sheetData>
  <sheetProtection/>
  <mergeCells count="6">
    <mergeCell ref="A1:G1"/>
    <mergeCell ref="A2:A4"/>
    <mergeCell ref="B2:E2"/>
    <mergeCell ref="F2:G3"/>
    <mergeCell ref="B3:C3"/>
    <mergeCell ref="D3:E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10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15.7109375" style="181" customWidth="1"/>
    <col min="2" max="7" width="11.421875" style="181" customWidth="1"/>
    <col min="8" max="9" width="12.7109375" style="181" customWidth="1"/>
    <col min="10" max="16384" width="11.421875" style="181" customWidth="1"/>
  </cols>
  <sheetData>
    <row r="1" spans="1:9" ht="49.5" customHeight="1" thickBot="1" thickTop="1">
      <c r="A1" s="349" t="s">
        <v>298</v>
      </c>
      <c r="B1" s="336"/>
      <c r="C1" s="336"/>
      <c r="D1" s="336"/>
      <c r="E1" s="336"/>
      <c r="F1" s="336"/>
      <c r="G1" s="336"/>
      <c r="H1" s="336"/>
      <c r="I1" s="337"/>
    </row>
    <row r="2" spans="1:9" ht="24.75" customHeight="1" thickTop="1">
      <c r="A2" s="325" t="s">
        <v>21</v>
      </c>
      <c r="B2" s="338" t="s">
        <v>136</v>
      </c>
      <c r="C2" s="339"/>
      <c r="D2" s="339"/>
      <c r="E2" s="339"/>
      <c r="F2" s="339"/>
      <c r="G2" s="340"/>
      <c r="H2" s="341" t="s">
        <v>121</v>
      </c>
      <c r="I2" s="342"/>
    </row>
    <row r="3" spans="1:9" ht="24.75" customHeight="1">
      <c r="A3" s="350"/>
      <c r="B3" s="345" t="s">
        <v>137</v>
      </c>
      <c r="C3" s="346"/>
      <c r="D3" s="346" t="s">
        <v>138</v>
      </c>
      <c r="E3" s="346"/>
      <c r="F3" s="346" t="s">
        <v>139</v>
      </c>
      <c r="G3" s="347"/>
      <c r="H3" s="345"/>
      <c r="I3" s="344"/>
    </row>
    <row r="4" spans="1:9" ht="24.75" customHeight="1" thickBot="1">
      <c r="A4" s="351"/>
      <c r="B4" s="19" t="s">
        <v>23</v>
      </c>
      <c r="C4" s="66" t="s">
        <v>24</v>
      </c>
      <c r="D4" s="42" t="s">
        <v>23</v>
      </c>
      <c r="E4" s="66" t="s">
        <v>24</v>
      </c>
      <c r="F4" s="42" t="s">
        <v>23</v>
      </c>
      <c r="G4" s="67" t="s">
        <v>24</v>
      </c>
      <c r="H4" s="19" t="s">
        <v>23</v>
      </c>
      <c r="I4" s="23" t="s">
        <v>24</v>
      </c>
    </row>
    <row r="5" spans="1:11" ht="15">
      <c r="A5" s="24" t="s">
        <v>25</v>
      </c>
      <c r="B5" s="25">
        <v>79</v>
      </c>
      <c r="C5" s="26">
        <v>0.004209965361044498</v>
      </c>
      <c r="D5" s="27">
        <v>516</v>
      </c>
      <c r="E5" s="26">
        <v>0.006872028447001478</v>
      </c>
      <c r="F5" s="27">
        <v>214</v>
      </c>
      <c r="G5" s="237">
        <v>0.008159841378784413</v>
      </c>
      <c r="H5" s="233">
        <v>809</v>
      </c>
      <c r="I5" s="279">
        <v>0.006737287429837272</v>
      </c>
      <c r="K5" s="270"/>
    </row>
    <row r="6" spans="1:9" ht="15">
      <c r="A6" s="30" t="s">
        <v>26</v>
      </c>
      <c r="B6" s="31">
        <v>0</v>
      </c>
      <c r="C6" s="32">
        <v>0</v>
      </c>
      <c r="D6" s="33">
        <v>4</v>
      </c>
      <c r="E6" s="32">
        <v>5.3271538348848666E-05</v>
      </c>
      <c r="F6" s="33">
        <v>1</v>
      </c>
      <c r="G6" s="238">
        <v>3.813009990086174E-05</v>
      </c>
      <c r="H6" s="235">
        <v>5</v>
      </c>
      <c r="I6" s="207">
        <v>4.1639600926064726E-05</v>
      </c>
    </row>
    <row r="7" spans="1:9" ht="15">
      <c r="A7" s="30" t="s">
        <v>27</v>
      </c>
      <c r="B7" s="31">
        <v>6</v>
      </c>
      <c r="C7" s="32">
        <v>0.000319744204636291</v>
      </c>
      <c r="D7" s="33">
        <v>120</v>
      </c>
      <c r="E7" s="32">
        <v>0.0015981461504654601</v>
      </c>
      <c r="F7" s="33">
        <v>47</v>
      </c>
      <c r="G7" s="238">
        <v>0.0017921146953405018</v>
      </c>
      <c r="H7" s="235">
        <v>173</v>
      </c>
      <c r="I7" s="207">
        <v>0.0014407301920418396</v>
      </c>
    </row>
    <row r="8" spans="1:9" ht="15">
      <c r="A8" s="30" t="s">
        <v>28</v>
      </c>
      <c r="B8" s="31">
        <v>16</v>
      </c>
      <c r="C8" s="32">
        <v>0.0008526512123634425</v>
      </c>
      <c r="D8" s="33">
        <v>205</v>
      </c>
      <c r="E8" s="32">
        <v>0.002730166340378494</v>
      </c>
      <c r="F8" s="33">
        <v>78</v>
      </c>
      <c r="G8" s="238">
        <v>0.0029741477922672157</v>
      </c>
      <c r="H8" s="235">
        <v>299</v>
      </c>
      <c r="I8" s="207">
        <v>0.0024900481353786704</v>
      </c>
    </row>
    <row r="9" spans="1:9" ht="15">
      <c r="A9" s="30" t="s">
        <v>29</v>
      </c>
      <c r="B9" s="31">
        <v>21</v>
      </c>
      <c r="C9" s="32">
        <v>0.0011191047162270183</v>
      </c>
      <c r="D9" s="33">
        <v>123</v>
      </c>
      <c r="E9" s="32">
        <v>0.0016380998042270967</v>
      </c>
      <c r="F9" s="33">
        <v>48</v>
      </c>
      <c r="G9" s="238">
        <v>0.0018302447952413636</v>
      </c>
      <c r="H9" s="235">
        <v>192</v>
      </c>
      <c r="I9" s="207">
        <v>0.0015989606755608854</v>
      </c>
    </row>
    <row r="10" spans="1:9" ht="15">
      <c r="A10" s="30" t="s">
        <v>30</v>
      </c>
      <c r="B10" s="31">
        <v>33</v>
      </c>
      <c r="C10" s="32">
        <v>0.0017585931254996002</v>
      </c>
      <c r="D10" s="33">
        <v>401</v>
      </c>
      <c r="E10" s="32">
        <v>0.005340471719472079</v>
      </c>
      <c r="F10" s="33">
        <v>144</v>
      </c>
      <c r="G10" s="238">
        <v>0.00549073438572409</v>
      </c>
      <c r="H10" s="235">
        <v>578</v>
      </c>
      <c r="I10" s="207">
        <v>0.004813537867053082</v>
      </c>
    </row>
    <row r="11" spans="1:9" ht="15">
      <c r="A11" s="256" t="s">
        <v>31</v>
      </c>
      <c r="B11" s="31">
        <v>0</v>
      </c>
      <c r="C11" s="32">
        <v>0</v>
      </c>
      <c r="D11" s="33">
        <v>0</v>
      </c>
      <c r="E11" s="32">
        <v>0</v>
      </c>
      <c r="F11" s="33">
        <v>0</v>
      </c>
      <c r="G11" s="238">
        <v>0</v>
      </c>
      <c r="H11" s="235">
        <v>0</v>
      </c>
      <c r="I11" s="207">
        <v>0</v>
      </c>
    </row>
    <row r="12" spans="1:9" ht="15">
      <c r="A12" s="30" t="s">
        <v>32</v>
      </c>
      <c r="B12" s="31">
        <v>24</v>
      </c>
      <c r="C12" s="32">
        <v>0.001278976818545164</v>
      </c>
      <c r="D12" s="33">
        <v>188</v>
      </c>
      <c r="E12" s="32">
        <v>0.0025037623023958875</v>
      </c>
      <c r="F12" s="33">
        <v>53</v>
      </c>
      <c r="G12" s="238">
        <v>0.0020208952947456723</v>
      </c>
      <c r="H12" s="235">
        <v>265</v>
      </c>
      <c r="I12" s="207">
        <v>0.0022068988490814303</v>
      </c>
    </row>
    <row r="13" spans="1:9" ht="15">
      <c r="A13" s="30" t="s">
        <v>33</v>
      </c>
      <c r="B13" s="31">
        <v>14</v>
      </c>
      <c r="C13" s="32">
        <v>0.0007460698108180123</v>
      </c>
      <c r="D13" s="33">
        <v>132</v>
      </c>
      <c r="E13" s="32">
        <v>0.001757960765512006</v>
      </c>
      <c r="F13" s="33">
        <v>71</v>
      </c>
      <c r="G13" s="238">
        <v>0.0027072370929611834</v>
      </c>
      <c r="H13" s="235">
        <v>217</v>
      </c>
      <c r="I13" s="207">
        <v>0.001807158680191209</v>
      </c>
    </row>
    <row r="14" spans="1:9" ht="15">
      <c r="A14" s="30" t="s">
        <v>34</v>
      </c>
      <c r="B14" s="31">
        <v>910</v>
      </c>
      <c r="C14" s="32">
        <v>0.0484945377031708</v>
      </c>
      <c r="D14" s="33">
        <v>5481</v>
      </c>
      <c r="E14" s="32">
        <v>0.07299532542250989</v>
      </c>
      <c r="F14" s="33">
        <v>1955</v>
      </c>
      <c r="G14" s="238">
        <v>0.0745443453061847</v>
      </c>
      <c r="H14" s="235">
        <v>8346</v>
      </c>
      <c r="I14" s="207">
        <v>0.06950482186578724</v>
      </c>
    </row>
    <row r="15" spans="1:9" ht="15">
      <c r="A15" s="30" t="s">
        <v>35</v>
      </c>
      <c r="B15" s="31">
        <v>247</v>
      </c>
      <c r="C15" s="32">
        <v>0.013162803090860644</v>
      </c>
      <c r="D15" s="33">
        <v>998</v>
      </c>
      <c r="E15" s="32">
        <v>0.013291248818037744</v>
      </c>
      <c r="F15" s="33">
        <v>299</v>
      </c>
      <c r="G15" s="238">
        <v>0.01140089987035766</v>
      </c>
      <c r="H15" s="235">
        <v>1544</v>
      </c>
      <c r="I15" s="207">
        <v>0.012858308765968787</v>
      </c>
    </row>
    <row r="16" spans="1:9" ht="15">
      <c r="A16" s="30" t="s">
        <v>36</v>
      </c>
      <c r="B16" s="31">
        <v>6</v>
      </c>
      <c r="C16" s="32">
        <v>0.000319744204636291</v>
      </c>
      <c r="D16" s="33">
        <v>37</v>
      </c>
      <c r="E16" s="32">
        <v>0.0004927617297268502</v>
      </c>
      <c r="F16" s="33">
        <v>14</v>
      </c>
      <c r="G16" s="238">
        <v>0.0005338213986120643</v>
      </c>
      <c r="H16" s="235">
        <v>57</v>
      </c>
      <c r="I16" s="207">
        <v>0.00047469145055713784</v>
      </c>
    </row>
    <row r="17" spans="1:9" ht="15">
      <c r="A17" s="30" t="s">
        <v>37</v>
      </c>
      <c r="B17" s="31">
        <v>7</v>
      </c>
      <c r="C17" s="32">
        <v>0.00037303490540900613</v>
      </c>
      <c r="D17" s="33">
        <v>81</v>
      </c>
      <c r="E17" s="32">
        <v>0.0010787486515641855</v>
      </c>
      <c r="F17" s="33">
        <v>18</v>
      </c>
      <c r="G17" s="238">
        <v>0.0006863417982155113</v>
      </c>
      <c r="H17" s="235">
        <v>106</v>
      </c>
      <c r="I17" s="207">
        <v>0.0008827595396325721</v>
      </c>
    </row>
    <row r="18" spans="1:9" ht="15">
      <c r="A18" s="30" t="s">
        <v>38</v>
      </c>
      <c r="B18" s="31">
        <v>24</v>
      </c>
      <c r="C18" s="32">
        <v>0.001278976818545164</v>
      </c>
      <c r="D18" s="33">
        <v>234</v>
      </c>
      <c r="E18" s="32">
        <v>0.003116384993407647</v>
      </c>
      <c r="F18" s="33">
        <v>83</v>
      </c>
      <c r="G18" s="238">
        <v>0.0031647982917715244</v>
      </c>
      <c r="H18" s="235">
        <v>341</v>
      </c>
      <c r="I18" s="207">
        <v>0.002839820783157614</v>
      </c>
    </row>
    <row r="19" spans="1:9" ht="15">
      <c r="A19" s="30" t="s">
        <v>39</v>
      </c>
      <c r="B19" s="31">
        <v>183</v>
      </c>
      <c r="C19" s="32">
        <v>0.009752198241406874</v>
      </c>
      <c r="D19" s="33">
        <v>1420</v>
      </c>
      <c r="E19" s="32">
        <v>0.018911396113841277</v>
      </c>
      <c r="F19" s="33">
        <v>525</v>
      </c>
      <c r="G19" s="238">
        <v>0.020018302447952413</v>
      </c>
      <c r="H19" s="235">
        <v>2128</v>
      </c>
      <c r="I19" s="207">
        <v>0.017721814154133146</v>
      </c>
    </row>
    <row r="20" spans="1:9" ht="15">
      <c r="A20" s="30" t="s">
        <v>40</v>
      </c>
      <c r="B20" s="31">
        <v>2</v>
      </c>
      <c r="C20" s="32">
        <v>0.00010658140154543032</v>
      </c>
      <c r="D20" s="33">
        <v>48</v>
      </c>
      <c r="E20" s="32">
        <v>0.000639258460186184</v>
      </c>
      <c r="F20" s="33">
        <v>16</v>
      </c>
      <c r="G20" s="238">
        <v>0.0006100815984137879</v>
      </c>
      <c r="H20" s="235">
        <v>66</v>
      </c>
      <c r="I20" s="207">
        <v>0.0005496427322240543</v>
      </c>
    </row>
    <row r="21" spans="1:9" ht="15">
      <c r="A21" s="30" t="s">
        <v>41</v>
      </c>
      <c r="B21" s="31">
        <v>364</v>
      </c>
      <c r="C21" s="32">
        <v>0.019397815081268317</v>
      </c>
      <c r="D21" s="33">
        <v>2969</v>
      </c>
      <c r="E21" s="32">
        <v>0.03954079933943293</v>
      </c>
      <c r="F21" s="33">
        <v>964</v>
      </c>
      <c r="G21" s="238">
        <v>0.03675741630443072</v>
      </c>
      <c r="H21" s="235">
        <v>4297</v>
      </c>
      <c r="I21" s="207">
        <v>0.035785073035860024</v>
      </c>
    </row>
    <row r="22" spans="1:9" ht="15">
      <c r="A22" s="30" t="s">
        <v>42</v>
      </c>
      <c r="B22" s="31">
        <v>203</v>
      </c>
      <c r="C22" s="32">
        <v>0.010818012256861178</v>
      </c>
      <c r="D22" s="33">
        <v>1291</v>
      </c>
      <c r="E22" s="32">
        <v>0.017193389002090907</v>
      </c>
      <c r="F22" s="33">
        <v>487</v>
      </c>
      <c r="G22" s="238">
        <v>0.01856935865171967</v>
      </c>
      <c r="H22" s="235">
        <v>1981</v>
      </c>
      <c r="I22" s="207">
        <v>0.016497609886906843</v>
      </c>
    </row>
    <row r="23" spans="1:9" ht="15">
      <c r="A23" s="30" t="s">
        <v>43</v>
      </c>
      <c r="B23" s="31">
        <v>81</v>
      </c>
      <c r="C23" s="32">
        <v>0.004316546762589928</v>
      </c>
      <c r="D23" s="33">
        <v>485</v>
      </c>
      <c r="E23" s="32">
        <v>0.006459174024797901</v>
      </c>
      <c r="F23" s="33">
        <v>281</v>
      </c>
      <c r="G23" s="238">
        <v>0.010714558072142149</v>
      </c>
      <c r="H23" s="235">
        <v>847</v>
      </c>
      <c r="I23" s="207">
        <v>0.0070537483968753645</v>
      </c>
    </row>
    <row r="24" spans="1:9" ht="15">
      <c r="A24" s="30" t="s">
        <v>44</v>
      </c>
      <c r="B24" s="31">
        <v>103</v>
      </c>
      <c r="C24" s="32">
        <v>0.005488942179589662</v>
      </c>
      <c r="D24" s="33">
        <v>992</v>
      </c>
      <c r="E24" s="32">
        <v>0.01321134151051447</v>
      </c>
      <c r="F24" s="33">
        <v>414</v>
      </c>
      <c r="G24" s="238">
        <v>0.015785861358956762</v>
      </c>
      <c r="H24" s="235">
        <v>1509</v>
      </c>
      <c r="I24" s="207">
        <v>0.012566831559486335</v>
      </c>
    </row>
    <row r="25" spans="1:9" ht="15">
      <c r="A25" s="30" t="s">
        <v>45</v>
      </c>
      <c r="B25" s="31">
        <v>1436</v>
      </c>
      <c r="C25" s="32">
        <v>0.07652544630961897</v>
      </c>
      <c r="D25" s="33">
        <v>7990</v>
      </c>
      <c r="E25" s="32">
        <v>0.10640989785182521</v>
      </c>
      <c r="F25" s="33">
        <v>2516</v>
      </c>
      <c r="G25" s="238">
        <v>0.09593533135056814</v>
      </c>
      <c r="H25" s="235">
        <v>11942</v>
      </c>
      <c r="I25" s="207">
        <v>0.09945202285181298</v>
      </c>
    </row>
    <row r="26" spans="1:9" ht="15">
      <c r="A26" s="30" t="s">
        <v>46</v>
      </c>
      <c r="B26" s="31">
        <v>42</v>
      </c>
      <c r="C26" s="32">
        <v>0.0022382094324540367</v>
      </c>
      <c r="D26" s="33">
        <v>179</v>
      </c>
      <c r="E26" s="32">
        <v>0.002383901341110978</v>
      </c>
      <c r="F26" s="33">
        <v>72</v>
      </c>
      <c r="G26" s="238">
        <v>0.002745367192862045</v>
      </c>
      <c r="H26" s="235">
        <v>293</v>
      </c>
      <c r="I26" s="207">
        <v>0.002440080614267393</v>
      </c>
    </row>
    <row r="27" spans="1:9" ht="15">
      <c r="A27" s="30" t="s">
        <v>47</v>
      </c>
      <c r="B27" s="31">
        <v>121</v>
      </c>
      <c r="C27" s="32">
        <v>0.006448174793498534</v>
      </c>
      <c r="D27" s="33">
        <v>589</v>
      </c>
      <c r="E27" s="32">
        <v>0.007844234021867966</v>
      </c>
      <c r="F27" s="33">
        <v>221</v>
      </c>
      <c r="G27" s="238">
        <v>0.008426752078090445</v>
      </c>
      <c r="H27" s="235">
        <v>931</v>
      </c>
      <c r="I27" s="207">
        <v>0.007753293692433252</v>
      </c>
    </row>
    <row r="28" spans="1:9" ht="15">
      <c r="A28" s="30" t="s">
        <v>48</v>
      </c>
      <c r="B28" s="31">
        <v>3</v>
      </c>
      <c r="C28" s="32">
        <v>0.0001598721023181455</v>
      </c>
      <c r="D28" s="33">
        <v>72</v>
      </c>
      <c r="E28" s="32">
        <v>0.0009588876902792761</v>
      </c>
      <c r="F28" s="33">
        <v>33</v>
      </c>
      <c r="G28" s="238">
        <v>0.0012582932967284373</v>
      </c>
      <c r="H28" s="235">
        <v>108</v>
      </c>
      <c r="I28" s="207">
        <v>0.000899415380002998</v>
      </c>
    </row>
    <row r="29" spans="1:9" ht="15">
      <c r="A29" s="30" t="s">
        <v>49</v>
      </c>
      <c r="B29" s="31">
        <v>1</v>
      </c>
      <c r="C29" s="32">
        <v>5.329070077271516E-05</v>
      </c>
      <c r="D29" s="33">
        <v>9</v>
      </c>
      <c r="E29" s="32">
        <v>0.00011986096128490951</v>
      </c>
      <c r="F29" s="33">
        <v>10</v>
      </c>
      <c r="G29" s="238">
        <v>0.0003813009990086174</v>
      </c>
      <c r="H29" s="235">
        <v>20</v>
      </c>
      <c r="I29" s="207">
        <v>0.0001665584037042589</v>
      </c>
    </row>
    <row r="30" spans="1:9" ht="15">
      <c r="A30" s="30" t="s">
        <v>50</v>
      </c>
      <c r="B30" s="31">
        <v>4</v>
      </c>
      <c r="C30" s="32">
        <v>0.00021316280309086063</v>
      </c>
      <c r="D30" s="33">
        <v>59</v>
      </c>
      <c r="E30" s="32">
        <v>0.0007857551906455179</v>
      </c>
      <c r="F30" s="33">
        <v>33</v>
      </c>
      <c r="G30" s="238">
        <v>0.0012582932967284373</v>
      </c>
      <c r="H30" s="235">
        <v>96</v>
      </c>
      <c r="I30" s="207">
        <v>0.0007994803377804427</v>
      </c>
    </row>
    <row r="31" spans="1:9" ht="15">
      <c r="A31" s="30" t="s">
        <v>51</v>
      </c>
      <c r="B31" s="31">
        <v>30</v>
      </c>
      <c r="C31" s="32">
        <v>0.0015987210231814548</v>
      </c>
      <c r="D31" s="33">
        <v>201</v>
      </c>
      <c r="E31" s="32">
        <v>0.002676894802029646</v>
      </c>
      <c r="F31" s="33">
        <v>100</v>
      </c>
      <c r="G31" s="238">
        <v>0.003813009990086174</v>
      </c>
      <c r="H31" s="235">
        <v>331</v>
      </c>
      <c r="I31" s="207">
        <v>0.0027565415813054846</v>
      </c>
    </row>
    <row r="32" spans="1:9" ht="15">
      <c r="A32" s="30" t="s">
        <v>52</v>
      </c>
      <c r="B32" s="31">
        <v>17</v>
      </c>
      <c r="C32" s="32">
        <v>0.0009059419131361578</v>
      </c>
      <c r="D32" s="33">
        <v>46</v>
      </c>
      <c r="E32" s="32">
        <v>0.0006126226910117597</v>
      </c>
      <c r="F32" s="33">
        <v>12</v>
      </c>
      <c r="G32" s="238">
        <v>0.0004575611988103409</v>
      </c>
      <c r="H32" s="235">
        <v>75</v>
      </c>
      <c r="I32" s="207">
        <v>0.0006245940138909709</v>
      </c>
    </row>
    <row r="33" spans="1:9" ht="15">
      <c r="A33" s="30" t="s">
        <v>53</v>
      </c>
      <c r="B33" s="31">
        <v>1</v>
      </c>
      <c r="C33" s="32">
        <v>5.329070077271516E-05</v>
      </c>
      <c r="D33" s="33">
        <v>15</v>
      </c>
      <c r="E33" s="32">
        <v>0.00019976826880818252</v>
      </c>
      <c r="F33" s="33">
        <v>7</v>
      </c>
      <c r="G33" s="238">
        <v>0.00026691069930603217</v>
      </c>
      <c r="H33" s="235">
        <v>23</v>
      </c>
      <c r="I33" s="207">
        <v>0.00019154216425989773</v>
      </c>
    </row>
    <row r="34" spans="1:9" ht="15">
      <c r="A34" s="30" t="s">
        <v>54</v>
      </c>
      <c r="B34" s="31">
        <v>20</v>
      </c>
      <c r="C34" s="32">
        <v>0.0010658140154543032</v>
      </c>
      <c r="D34" s="33">
        <v>192</v>
      </c>
      <c r="E34" s="32">
        <v>0.002557033840744736</v>
      </c>
      <c r="F34" s="33">
        <v>91</v>
      </c>
      <c r="G34" s="238">
        <v>0.0034698390909784185</v>
      </c>
      <c r="H34" s="235">
        <v>303</v>
      </c>
      <c r="I34" s="207">
        <v>0.0025233598161195224</v>
      </c>
    </row>
    <row r="35" spans="1:9" ht="15">
      <c r="A35" s="30" t="s">
        <v>55</v>
      </c>
      <c r="B35" s="31">
        <v>3</v>
      </c>
      <c r="C35" s="32">
        <v>0.0001598721023181455</v>
      </c>
      <c r="D35" s="33">
        <v>15</v>
      </c>
      <c r="E35" s="32">
        <v>0.00019976826880818252</v>
      </c>
      <c r="F35" s="33">
        <v>14</v>
      </c>
      <c r="G35" s="238">
        <v>0.0005338213986120643</v>
      </c>
      <c r="H35" s="235">
        <v>32</v>
      </c>
      <c r="I35" s="207">
        <v>0.0002664934459268142</v>
      </c>
    </row>
    <row r="36" spans="1:9" ht="15">
      <c r="A36" s="30" t="s">
        <v>56</v>
      </c>
      <c r="B36" s="31">
        <v>452</v>
      </c>
      <c r="C36" s="32">
        <v>0.024087396749267253</v>
      </c>
      <c r="D36" s="33">
        <v>3836</v>
      </c>
      <c r="E36" s="32">
        <v>0.05108740527654587</v>
      </c>
      <c r="F36" s="33">
        <v>1745</v>
      </c>
      <c r="G36" s="238">
        <v>0.06653702432700373</v>
      </c>
      <c r="H36" s="235">
        <v>6033</v>
      </c>
      <c r="I36" s="207">
        <v>0.0502423424773897</v>
      </c>
    </row>
    <row r="37" spans="1:9" ht="15">
      <c r="A37" s="30" t="s">
        <v>57</v>
      </c>
      <c r="B37" s="31">
        <v>19</v>
      </c>
      <c r="C37" s="32">
        <v>0.001012523314681588</v>
      </c>
      <c r="D37" s="33">
        <v>253</v>
      </c>
      <c r="E37" s="32">
        <v>0.003369424800564678</v>
      </c>
      <c r="F37" s="33">
        <v>80</v>
      </c>
      <c r="G37" s="238">
        <v>0.0030504079920689394</v>
      </c>
      <c r="H37" s="235">
        <v>352</v>
      </c>
      <c r="I37" s="207">
        <v>0.0029314279051949567</v>
      </c>
    </row>
    <row r="38" spans="1:9" ht="15">
      <c r="A38" s="30" t="s">
        <v>58</v>
      </c>
      <c r="B38" s="31">
        <v>3</v>
      </c>
      <c r="C38" s="32">
        <v>0.0001598721023181455</v>
      </c>
      <c r="D38" s="33">
        <v>19</v>
      </c>
      <c r="E38" s="32">
        <v>0.0002530398071570312</v>
      </c>
      <c r="F38" s="33">
        <v>16</v>
      </c>
      <c r="G38" s="238">
        <v>0.0006100815984137879</v>
      </c>
      <c r="H38" s="235">
        <v>38</v>
      </c>
      <c r="I38" s="207">
        <v>0.0003164609670380919</v>
      </c>
    </row>
    <row r="39" spans="1:9" ht="15">
      <c r="A39" s="30" t="s">
        <v>59</v>
      </c>
      <c r="B39" s="31">
        <v>64</v>
      </c>
      <c r="C39" s="32">
        <v>0.00341060484945377</v>
      </c>
      <c r="D39" s="33">
        <v>147</v>
      </c>
      <c r="E39" s="32">
        <v>0.0019577290343201887</v>
      </c>
      <c r="F39" s="33">
        <v>45</v>
      </c>
      <c r="G39" s="238">
        <v>0.0017158544955387784</v>
      </c>
      <c r="H39" s="235">
        <v>256</v>
      </c>
      <c r="I39" s="207">
        <v>0.0021319475674145137</v>
      </c>
    </row>
    <row r="40" spans="1:9" ht="15">
      <c r="A40" s="30" t="s">
        <v>60</v>
      </c>
      <c r="B40" s="31">
        <v>192</v>
      </c>
      <c r="C40" s="32">
        <v>0.010231814548361312</v>
      </c>
      <c r="D40" s="33">
        <v>716</v>
      </c>
      <c r="E40" s="32">
        <v>0.009535605364443912</v>
      </c>
      <c r="F40" s="33">
        <v>189</v>
      </c>
      <c r="G40" s="238">
        <v>0.007206588881262869</v>
      </c>
      <c r="H40" s="235">
        <v>1097</v>
      </c>
      <c r="I40" s="207">
        <v>0.0091357284431786</v>
      </c>
    </row>
    <row r="41" spans="1:9" ht="15">
      <c r="A41" s="30" t="s">
        <v>61</v>
      </c>
      <c r="B41" s="31">
        <v>5</v>
      </c>
      <c r="C41" s="32">
        <v>0.0002664535038635758</v>
      </c>
      <c r="D41" s="33">
        <v>9</v>
      </c>
      <c r="E41" s="32">
        <v>0.00011986096128490951</v>
      </c>
      <c r="F41" s="33">
        <v>5</v>
      </c>
      <c r="G41" s="238">
        <v>0.0001906504995043087</v>
      </c>
      <c r="H41" s="235">
        <v>19</v>
      </c>
      <c r="I41" s="207">
        <v>0.00015823048351904596</v>
      </c>
    </row>
    <row r="42" spans="1:9" ht="15">
      <c r="A42" s="256" t="s">
        <v>63</v>
      </c>
      <c r="B42" s="31">
        <v>0</v>
      </c>
      <c r="C42" s="32">
        <v>0</v>
      </c>
      <c r="D42" s="33">
        <v>1</v>
      </c>
      <c r="E42" s="32">
        <v>1.3317884587212167E-05</v>
      </c>
      <c r="F42" s="33">
        <v>0</v>
      </c>
      <c r="G42" s="238">
        <v>0</v>
      </c>
      <c r="H42" s="235">
        <v>1</v>
      </c>
      <c r="I42" s="207">
        <v>8.327920185212944E-06</v>
      </c>
    </row>
    <row r="43" spans="1:9" ht="15">
      <c r="A43" s="30" t="s">
        <v>64</v>
      </c>
      <c r="B43" s="31">
        <v>505</v>
      </c>
      <c r="C43" s="32">
        <v>0.026911803890221155</v>
      </c>
      <c r="D43" s="33">
        <v>2435</v>
      </c>
      <c r="E43" s="32">
        <v>0.03242904896986163</v>
      </c>
      <c r="F43" s="33">
        <v>628</v>
      </c>
      <c r="G43" s="238">
        <v>0.023945702737741173</v>
      </c>
      <c r="H43" s="235">
        <v>3568</v>
      </c>
      <c r="I43" s="207">
        <v>0.02971401922083979</v>
      </c>
    </row>
    <row r="44" spans="1:9" ht="15">
      <c r="A44" s="30" t="s">
        <v>65</v>
      </c>
      <c r="B44" s="31">
        <v>14</v>
      </c>
      <c r="C44" s="32">
        <v>0.0007460698108180123</v>
      </c>
      <c r="D44" s="33">
        <v>239</v>
      </c>
      <c r="E44" s="32">
        <v>0.003182974416343708</v>
      </c>
      <c r="F44" s="33">
        <v>253</v>
      </c>
      <c r="G44" s="238">
        <v>0.00964691527491802</v>
      </c>
      <c r="H44" s="235">
        <v>506</v>
      </c>
      <c r="I44" s="207">
        <v>0.00421392761371775</v>
      </c>
    </row>
    <row r="45" spans="1:9" ht="15">
      <c r="A45" s="30" t="s">
        <v>66</v>
      </c>
      <c r="B45" s="31">
        <v>263</v>
      </c>
      <c r="C45" s="32">
        <v>0.014015454303224087</v>
      </c>
      <c r="D45" s="33">
        <v>2982</v>
      </c>
      <c r="E45" s="32">
        <v>0.039713931839066685</v>
      </c>
      <c r="F45" s="33">
        <v>1261</v>
      </c>
      <c r="G45" s="238">
        <v>0.04808205597498665</v>
      </c>
      <c r="H45" s="235">
        <v>4506</v>
      </c>
      <c r="I45" s="207">
        <v>0.03752560835456953</v>
      </c>
    </row>
    <row r="46" spans="1:9" ht="15">
      <c r="A46" s="30" t="s">
        <v>67</v>
      </c>
      <c r="B46" s="31">
        <v>243</v>
      </c>
      <c r="C46" s="32">
        <v>0.012949640287769784</v>
      </c>
      <c r="D46" s="33">
        <v>918</v>
      </c>
      <c r="E46" s="32">
        <v>0.01222581805106077</v>
      </c>
      <c r="F46" s="33">
        <v>384</v>
      </c>
      <c r="G46" s="238">
        <v>0.014641958361930909</v>
      </c>
      <c r="H46" s="235">
        <v>1545</v>
      </c>
      <c r="I46" s="207">
        <v>0.012866636686154</v>
      </c>
    </row>
    <row r="47" spans="1:9" ht="15">
      <c r="A47" s="30" t="s">
        <v>68</v>
      </c>
      <c r="B47" s="31">
        <v>334</v>
      </c>
      <c r="C47" s="32">
        <v>0.017799094058086863</v>
      </c>
      <c r="D47" s="33">
        <v>1669</v>
      </c>
      <c r="E47" s="32">
        <v>0.02222754937605711</v>
      </c>
      <c r="F47" s="33">
        <v>555</v>
      </c>
      <c r="G47" s="238">
        <v>0.021162205444978266</v>
      </c>
      <c r="H47" s="235">
        <v>2558</v>
      </c>
      <c r="I47" s="207">
        <v>0.021302819833774713</v>
      </c>
    </row>
    <row r="48" spans="1:9" ht="15">
      <c r="A48" s="30" t="s">
        <v>69</v>
      </c>
      <c r="B48" s="31">
        <v>1</v>
      </c>
      <c r="C48" s="32">
        <v>5.329070077271516E-05</v>
      </c>
      <c r="D48" s="33">
        <v>2</v>
      </c>
      <c r="E48" s="32">
        <v>2.6635769174424333E-05</v>
      </c>
      <c r="F48" s="33">
        <v>0</v>
      </c>
      <c r="G48" s="238">
        <v>0</v>
      </c>
      <c r="H48" s="235">
        <v>3</v>
      </c>
      <c r="I48" s="207">
        <v>2.4983760555638835E-05</v>
      </c>
    </row>
    <row r="49" spans="1:9" ht="15">
      <c r="A49" s="30" t="s">
        <v>71</v>
      </c>
      <c r="B49" s="31">
        <v>41</v>
      </c>
      <c r="C49" s="32">
        <v>0.0021849187316813215</v>
      </c>
      <c r="D49" s="33">
        <v>563</v>
      </c>
      <c r="E49" s="32">
        <v>0.00749796902260045</v>
      </c>
      <c r="F49" s="33">
        <v>294</v>
      </c>
      <c r="G49" s="238">
        <v>0.011210249370853352</v>
      </c>
      <c r="H49" s="235">
        <v>898</v>
      </c>
      <c r="I49" s="207">
        <v>0.007478472326321224</v>
      </c>
    </row>
    <row r="50" spans="1:9" ht="15">
      <c r="A50" s="30" t="s">
        <v>72</v>
      </c>
      <c r="B50" s="31">
        <v>35</v>
      </c>
      <c r="C50" s="32">
        <v>0.0018651745270450307</v>
      </c>
      <c r="D50" s="33">
        <v>431</v>
      </c>
      <c r="E50" s="32">
        <v>0.005740008257088444</v>
      </c>
      <c r="F50" s="33">
        <v>248</v>
      </c>
      <c r="G50" s="238">
        <v>0.009456264775413711</v>
      </c>
      <c r="H50" s="235">
        <v>714</v>
      </c>
      <c r="I50" s="207">
        <v>0.005946135012242042</v>
      </c>
    </row>
    <row r="51" spans="1:9" ht="15">
      <c r="A51" s="30" t="s">
        <v>73</v>
      </c>
      <c r="B51" s="31">
        <v>0</v>
      </c>
      <c r="C51" s="32">
        <v>0</v>
      </c>
      <c r="D51" s="33">
        <v>22</v>
      </c>
      <c r="E51" s="32">
        <v>0.00029299346091866767</v>
      </c>
      <c r="F51" s="33">
        <v>13</v>
      </c>
      <c r="G51" s="238">
        <v>0.0004956912987112026</v>
      </c>
      <c r="H51" s="235">
        <v>35</v>
      </c>
      <c r="I51" s="207">
        <v>0.0002914772064824531</v>
      </c>
    </row>
    <row r="52" spans="1:9" ht="15">
      <c r="A52" s="30" t="s">
        <v>74</v>
      </c>
      <c r="B52" s="31">
        <v>0</v>
      </c>
      <c r="C52" s="32">
        <v>0</v>
      </c>
      <c r="D52" s="33">
        <v>17</v>
      </c>
      <c r="E52" s="32">
        <v>0.00022640403798260684</v>
      </c>
      <c r="F52" s="33">
        <v>16</v>
      </c>
      <c r="G52" s="238">
        <v>0.0006100815984137879</v>
      </c>
      <c r="H52" s="235">
        <v>33</v>
      </c>
      <c r="I52" s="207">
        <v>0.00027482136611202716</v>
      </c>
    </row>
    <row r="53" spans="1:9" ht="15">
      <c r="A53" s="30" t="s">
        <v>75</v>
      </c>
      <c r="B53" s="31">
        <v>4</v>
      </c>
      <c r="C53" s="32">
        <v>0.00021316280309086063</v>
      </c>
      <c r="D53" s="33">
        <v>22</v>
      </c>
      <c r="E53" s="32">
        <v>0.00029299346091866767</v>
      </c>
      <c r="F53" s="33">
        <v>20</v>
      </c>
      <c r="G53" s="238">
        <v>0.0007626019980172348</v>
      </c>
      <c r="H53" s="235">
        <v>46</v>
      </c>
      <c r="I53" s="207">
        <v>0.00038308432851979547</v>
      </c>
    </row>
    <row r="54" spans="1:9" ht="15">
      <c r="A54" s="30" t="s">
        <v>76</v>
      </c>
      <c r="B54" s="31">
        <v>0</v>
      </c>
      <c r="C54" s="32">
        <v>0</v>
      </c>
      <c r="D54" s="33">
        <v>21</v>
      </c>
      <c r="E54" s="32">
        <v>0.0002796755763314555</v>
      </c>
      <c r="F54" s="33">
        <v>10</v>
      </c>
      <c r="G54" s="238">
        <v>0.0003813009990086174</v>
      </c>
      <c r="H54" s="235">
        <v>31</v>
      </c>
      <c r="I54" s="207">
        <v>0.0002581655257416013</v>
      </c>
    </row>
    <row r="55" spans="1:9" ht="15">
      <c r="A55" s="30" t="s">
        <v>77</v>
      </c>
      <c r="B55" s="31">
        <v>1</v>
      </c>
      <c r="C55" s="32">
        <v>5.329070077271516E-05</v>
      </c>
      <c r="D55" s="33">
        <v>13</v>
      </c>
      <c r="E55" s="32">
        <v>0.00017313249963375816</v>
      </c>
      <c r="F55" s="33">
        <v>11</v>
      </c>
      <c r="G55" s="238">
        <v>0.00041943109890947913</v>
      </c>
      <c r="H55" s="235">
        <v>25</v>
      </c>
      <c r="I55" s="207">
        <v>0.00020819800463032362</v>
      </c>
    </row>
    <row r="56" spans="1:9" ht="15">
      <c r="A56" s="30" t="s">
        <v>78</v>
      </c>
      <c r="B56" s="31">
        <v>1</v>
      </c>
      <c r="C56" s="32">
        <v>5.329070077271516E-05</v>
      </c>
      <c r="D56" s="33">
        <v>5</v>
      </c>
      <c r="E56" s="32">
        <v>6.658942293606083E-05</v>
      </c>
      <c r="F56" s="33">
        <v>1</v>
      </c>
      <c r="G56" s="238">
        <v>3.813009990086174E-05</v>
      </c>
      <c r="H56" s="235">
        <v>7</v>
      </c>
      <c r="I56" s="207">
        <v>5.829544129649061E-05</v>
      </c>
    </row>
    <row r="57" spans="1:9" ht="15">
      <c r="A57" s="30" t="s">
        <v>79</v>
      </c>
      <c r="B57" s="31">
        <v>0</v>
      </c>
      <c r="C57" s="32">
        <v>0</v>
      </c>
      <c r="D57" s="33">
        <v>0</v>
      </c>
      <c r="E57" s="32">
        <v>0</v>
      </c>
      <c r="F57" s="33">
        <v>0</v>
      </c>
      <c r="G57" s="238">
        <v>0</v>
      </c>
      <c r="H57" s="235">
        <v>0</v>
      </c>
      <c r="I57" s="207">
        <v>0</v>
      </c>
    </row>
    <row r="58" spans="1:9" ht="15">
      <c r="A58" s="30" t="s">
        <v>80</v>
      </c>
      <c r="B58" s="31">
        <v>6</v>
      </c>
      <c r="C58" s="32">
        <v>0.000319744204636291</v>
      </c>
      <c r="D58" s="33">
        <v>65</v>
      </c>
      <c r="E58" s="32">
        <v>0.0008656624981687908</v>
      </c>
      <c r="F58" s="33">
        <v>23</v>
      </c>
      <c r="G58" s="238">
        <v>0.00087699229771982</v>
      </c>
      <c r="H58" s="235">
        <v>94</v>
      </c>
      <c r="I58" s="207">
        <v>0.0007828244974100168</v>
      </c>
    </row>
    <row r="59" spans="1:9" ht="15">
      <c r="A59" s="30" t="s">
        <v>81</v>
      </c>
      <c r="B59" s="31">
        <v>14</v>
      </c>
      <c r="C59" s="32">
        <v>0.0007460698108180123</v>
      </c>
      <c r="D59" s="33">
        <v>279</v>
      </c>
      <c r="E59" s="32">
        <v>0.0037156897998321947</v>
      </c>
      <c r="F59" s="33">
        <v>123</v>
      </c>
      <c r="G59" s="238">
        <v>0.004690002287805994</v>
      </c>
      <c r="H59" s="235">
        <v>416</v>
      </c>
      <c r="I59" s="207">
        <v>0.003464414797048585</v>
      </c>
    </row>
    <row r="60" spans="1:9" ht="15">
      <c r="A60" s="30" t="s">
        <v>82</v>
      </c>
      <c r="B60" s="31">
        <v>0</v>
      </c>
      <c r="C60" s="32">
        <v>0</v>
      </c>
      <c r="D60" s="33">
        <v>8</v>
      </c>
      <c r="E60" s="32">
        <v>0.00010654307669769733</v>
      </c>
      <c r="F60" s="33">
        <v>6</v>
      </c>
      <c r="G60" s="238">
        <v>0.00022878059940517045</v>
      </c>
      <c r="H60" s="235">
        <v>14</v>
      </c>
      <c r="I60" s="207">
        <v>0.00011659088259298122</v>
      </c>
    </row>
    <row r="61" spans="1:9" ht="15">
      <c r="A61" s="30" t="s">
        <v>83</v>
      </c>
      <c r="B61" s="31">
        <v>0</v>
      </c>
      <c r="C61" s="32">
        <v>0</v>
      </c>
      <c r="D61" s="33">
        <v>12</v>
      </c>
      <c r="E61" s="32">
        <v>0.000159814615046546</v>
      </c>
      <c r="F61" s="33">
        <v>8</v>
      </c>
      <c r="G61" s="238">
        <v>0.00030504079920689394</v>
      </c>
      <c r="H61" s="235">
        <v>20</v>
      </c>
      <c r="I61" s="207">
        <v>0.0001665584037042589</v>
      </c>
    </row>
    <row r="62" spans="1:9" ht="15">
      <c r="A62" s="30" t="s">
        <v>84</v>
      </c>
      <c r="B62" s="31">
        <v>265</v>
      </c>
      <c r="C62" s="32">
        <v>0.014122035704769519</v>
      </c>
      <c r="D62" s="33">
        <v>307</v>
      </c>
      <c r="E62" s="32">
        <v>0.004088590568274136</v>
      </c>
      <c r="F62" s="33">
        <v>1</v>
      </c>
      <c r="G62" s="238">
        <v>3.813009990086174E-05</v>
      </c>
      <c r="H62" s="235">
        <v>573</v>
      </c>
      <c r="I62" s="207">
        <v>0.004771898266127017</v>
      </c>
    </row>
    <row r="63" spans="1:9" ht="15">
      <c r="A63" s="30" t="s">
        <v>85</v>
      </c>
      <c r="B63" s="31">
        <v>1</v>
      </c>
      <c r="C63" s="32">
        <v>5.329070077271516E-05</v>
      </c>
      <c r="D63" s="33">
        <v>8</v>
      </c>
      <c r="E63" s="32">
        <v>0.00010654307669769733</v>
      </c>
      <c r="F63" s="33">
        <v>11</v>
      </c>
      <c r="G63" s="238">
        <v>0.00041943109890947913</v>
      </c>
      <c r="H63" s="235">
        <v>20</v>
      </c>
      <c r="I63" s="207">
        <v>0.0001665584037042589</v>
      </c>
    </row>
    <row r="64" spans="1:9" ht="15">
      <c r="A64" s="30" t="s">
        <v>86</v>
      </c>
      <c r="B64" s="31">
        <v>4</v>
      </c>
      <c r="C64" s="32">
        <v>0.00021316280309086063</v>
      </c>
      <c r="D64" s="33">
        <v>39</v>
      </c>
      <c r="E64" s="32">
        <v>0.0005193974989012746</v>
      </c>
      <c r="F64" s="33">
        <v>34</v>
      </c>
      <c r="G64" s="238">
        <v>0.0012964233966292992</v>
      </c>
      <c r="H64" s="235">
        <v>77</v>
      </c>
      <c r="I64" s="207">
        <v>0.0006412498542613967</v>
      </c>
    </row>
    <row r="65" spans="1:9" ht="15">
      <c r="A65" s="30" t="s">
        <v>87</v>
      </c>
      <c r="B65" s="31">
        <v>71</v>
      </c>
      <c r="C65" s="32">
        <v>0.0037836397548627766</v>
      </c>
      <c r="D65" s="33">
        <v>635</v>
      </c>
      <c r="E65" s="32">
        <v>0.008456856712879726</v>
      </c>
      <c r="F65" s="33">
        <v>217</v>
      </c>
      <c r="G65" s="238">
        <v>0.008274231678486997</v>
      </c>
      <c r="H65" s="235">
        <v>923</v>
      </c>
      <c r="I65" s="207">
        <v>0.007686670330951548</v>
      </c>
    </row>
    <row r="66" spans="1:9" ht="15">
      <c r="A66" s="30" t="s">
        <v>88</v>
      </c>
      <c r="B66" s="31">
        <v>7</v>
      </c>
      <c r="C66" s="32">
        <v>0.00037303490540900613</v>
      </c>
      <c r="D66" s="33">
        <v>49</v>
      </c>
      <c r="E66" s="32">
        <v>0.0006525763447733962</v>
      </c>
      <c r="F66" s="33">
        <v>10</v>
      </c>
      <c r="G66" s="238">
        <v>0.0003813009990086174</v>
      </c>
      <c r="H66" s="235">
        <v>66</v>
      </c>
      <c r="I66" s="207">
        <v>0.0005496427322240543</v>
      </c>
    </row>
    <row r="67" spans="1:9" ht="15">
      <c r="A67" s="256" t="s">
        <v>281</v>
      </c>
      <c r="B67" s="31">
        <v>0</v>
      </c>
      <c r="C67" s="32">
        <v>0</v>
      </c>
      <c r="D67" s="33">
        <v>11</v>
      </c>
      <c r="E67" s="32">
        <v>0.00014649673045933384</v>
      </c>
      <c r="F67" s="33">
        <v>8</v>
      </c>
      <c r="G67" s="238">
        <v>0.00030504079920689394</v>
      </c>
      <c r="H67" s="235">
        <v>19</v>
      </c>
      <c r="I67" s="207">
        <v>0.00015823048351904596</v>
      </c>
    </row>
    <row r="68" spans="1:9" ht="15">
      <c r="A68" s="30" t="s">
        <v>89</v>
      </c>
      <c r="B68" s="31">
        <v>0</v>
      </c>
      <c r="C68" s="32">
        <v>0</v>
      </c>
      <c r="D68" s="33">
        <v>0</v>
      </c>
      <c r="E68" s="32">
        <v>0</v>
      </c>
      <c r="F68" s="33">
        <v>1</v>
      </c>
      <c r="G68" s="238">
        <v>3.813009990086174E-05</v>
      </c>
      <c r="H68" s="235">
        <v>1</v>
      </c>
      <c r="I68" s="207">
        <v>8.327920185212944E-06</v>
      </c>
    </row>
    <row r="69" spans="1:9" ht="15">
      <c r="A69" s="30" t="s">
        <v>90</v>
      </c>
      <c r="B69" s="31">
        <v>554</v>
      </c>
      <c r="C69" s="32">
        <v>0.0295230482280842</v>
      </c>
      <c r="D69" s="33">
        <v>1950</v>
      </c>
      <c r="E69" s="32">
        <v>0.025969874945063726</v>
      </c>
      <c r="F69" s="33">
        <v>608</v>
      </c>
      <c r="G69" s="238">
        <v>0.023183100739723937</v>
      </c>
      <c r="H69" s="235">
        <v>3112</v>
      </c>
      <c r="I69" s="207">
        <v>0.025916487616382683</v>
      </c>
    </row>
    <row r="70" spans="1:9" ht="15">
      <c r="A70" s="30" t="s">
        <v>91</v>
      </c>
      <c r="B70" s="31">
        <v>6</v>
      </c>
      <c r="C70" s="32">
        <v>0.000319744204636291</v>
      </c>
      <c r="D70" s="33">
        <v>27</v>
      </c>
      <c r="E70" s="32">
        <v>0.0003595828838547285</v>
      </c>
      <c r="F70" s="33">
        <v>3</v>
      </c>
      <c r="G70" s="238">
        <v>0.00011439029970258523</v>
      </c>
      <c r="H70" s="235">
        <v>36</v>
      </c>
      <c r="I70" s="207">
        <v>0.00029980512666766604</v>
      </c>
    </row>
    <row r="71" spans="1:9" ht="15">
      <c r="A71" s="30" t="s">
        <v>92</v>
      </c>
      <c r="B71" s="31">
        <v>17</v>
      </c>
      <c r="C71" s="32">
        <v>0.0009059419131361578</v>
      </c>
      <c r="D71" s="33">
        <v>154</v>
      </c>
      <c r="E71" s="32">
        <v>0.002050954226430674</v>
      </c>
      <c r="F71" s="33">
        <v>34</v>
      </c>
      <c r="G71" s="238">
        <v>0.0012964233966292992</v>
      </c>
      <c r="H71" s="235">
        <v>205</v>
      </c>
      <c r="I71" s="207">
        <v>0.0017072236379686537</v>
      </c>
    </row>
    <row r="72" spans="1:9" ht="15">
      <c r="A72" s="30" t="s">
        <v>93</v>
      </c>
      <c r="B72" s="31">
        <v>4</v>
      </c>
      <c r="C72" s="32">
        <v>0.00021316280309086063</v>
      </c>
      <c r="D72" s="33">
        <v>57</v>
      </c>
      <c r="E72" s="32">
        <v>0.0007591194214710935</v>
      </c>
      <c r="F72" s="33">
        <v>38</v>
      </c>
      <c r="G72" s="238">
        <v>0.001448943796232746</v>
      </c>
      <c r="H72" s="235">
        <v>99</v>
      </c>
      <c r="I72" s="207">
        <v>0.0008244640983360816</v>
      </c>
    </row>
    <row r="73" spans="1:9" ht="15">
      <c r="A73" s="30" t="s">
        <v>94</v>
      </c>
      <c r="B73" s="31">
        <v>0</v>
      </c>
      <c r="C73" s="32">
        <v>0</v>
      </c>
      <c r="D73" s="33">
        <v>27</v>
      </c>
      <c r="E73" s="32">
        <v>0.0003595828838547285</v>
      </c>
      <c r="F73" s="33">
        <v>23</v>
      </c>
      <c r="G73" s="238">
        <v>0.00087699229771982</v>
      </c>
      <c r="H73" s="235">
        <v>50</v>
      </c>
      <c r="I73" s="207">
        <v>0.00041639600926064724</v>
      </c>
    </row>
    <row r="74" spans="1:9" ht="15">
      <c r="A74" s="30" t="s">
        <v>95</v>
      </c>
      <c r="B74" s="31">
        <v>0</v>
      </c>
      <c r="C74" s="32">
        <v>0</v>
      </c>
      <c r="D74" s="33">
        <v>0</v>
      </c>
      <c r="E74" s="32">
        <v>0</v>
      </c>
      <c r="F74" s="33">
        <v>0</v>
      </c>
      <c r="G74" s="238">
        <v>0</v>
      </c>
      <c r="H74" s="235">
        <v>0</v>
      </c>
      <c r="I74" s="207">
        <v>0</v>
      </c>
    </row>
    <row r="75" spans="1:9" ht="15">
      <c r="A75" s="30" t="s">
        <v>96</v>
      </c>
      <c r="B75" s="31">
        <v>0</v>
      </c>
      <c r="C75" s="32">
        <v>0</v>
      </c>
      <c r="D75" s="33">
        <v>0</v>
      </c>
      <c r="E75" s="32">
        <v>0</v>
      </c>
      <c r="F75" s="33">
        <v>0</v>
      </c>
      <c r="G75" s="238">
        <v>0</v>
      </c>
      <c r="H75" s="235">
        <v>0</v>
      </c>
      <c r="I75" s="207">
        <v>0</v>
      </c>
    </row>
    <row r="76" spans="1:9" ht="15">
      <c r="A76" s="30" t="s">
        <v>97</v>
      </c>
      <c r="B76" s="31">
        <v>3</v>
      </c>
      <c r="C76" s="32">
        <v>0.0001598721023181455</v>
      </c>
      <c r="D76" s="33">
        <v>157</v>
      </c>
      <c r="E76" s="32">
        <v>0.0020909078801923105</v>
      </c>
      <c r="F76" s="33">
        <v>123</v>
      </c>
      <c r="G76" s="238">
        <v>0.004690002287805994</v>
      </c>
      <c r="H76" s="235">
        <v>283</v>
      </c>
      <c r="I76" s="207">
        <v>0.0023568014124152633</v>
      </c>
    </row>
    <row r="77" spans="1:9" ht="15">
      <c r="A77" s="30" t="s">
        <v>98</v>
      </c>
      <c r="B77" s="31">
        <v>280</v>
      </c>
      <c r="C77" s="32">
        <v>0.014921396216360246</v>
      </c>
      <c r="D77" s="33">
        <v>1113</v>
      </c>
      <c r="E77" s="32">
        <v>0.014822805545567141</v>
      </c>
      <c r="F77" s="33">
        <v>276</v>
      </c>
      <c r="G77" s="238">
        <v>0.01052390757263784</v>
      </c>
      <c r="H77" s="235">
        <v>1669</v>
      </c>
      <c r="I77" s="207">
        <v>0.013899298789120405</v>
      </c>
    </row>
    <row r="78" spans="1:9" ht="15">
      <c r="A78" s="30" t="s">
        <v>99</v>
      </c>
      <c r="B78" s="31">
        <v>59</v>
      </c>
      <c r="C78" s="32">
        <v>0.0031441513455901945</v>
      </c>
      <c r="D78" s="33">
        <v>223</v>
      </c>
      <c r="E78" s="32">
        <v>0.0029698882629483133</v>
      </c>
      <c r="F78" s="33">
        <v>108</v>
      </c>
      <c r="G78" s="238">
        <v>0.004118050789293068</v>
      </c>
      <c r="H78" s="235">
        <v>390</v>
      </c>
      <c r="I78" s="207">
        <v>0.0032478888722330484</v>
      </c>
    </row>
    <row r="79" spans="1:9" ht="15">
      <c r="A79" s="30" t="s">
        <v>100</v>
      </c>
      <c r="B79" s="31">
        <v>4</v>
      </c>
      <c r="C79" s="32">
        <v>0.00021316280309086063</v>
      </c>
      <c r="D79" s="33">
        <v>82</v>
      </c>
      <c r="E79" s="32">
        <v>0.0010920665361513976</v>
      </c>
      <c r="F79" s="33">
        <v>36</v>
      </c>
      <c r="G79" s="238">
        <v>0.0013726835964310226</v>
      </c>
      <c r="H79" s="235">
        <v>122</v>
      </c>
      <c r="I79" s="207">
        <v>0.0010160062625959793</v>
      </c>
    </row>
    <row r="80" spans="1:9" ht="15">
      <c r="A80" s="30" t="s">
        <v>101</v>
      </c>
      <c r="B80" s="31">
        <v>27</v>
      </c>
      <c r="C80" s="32">
        <v>0.0014388489208633094</v>
      </c>
      <c r="D80" s="33">
        <v>68</v>
      </c>
      <c r="E80" s="32">
        <v>0.0009056161519304274</v>
      </c>
      <c r="F80" s="33">
        <v>11</v>
      </c>
      <c r="G80" s="238">
        <v>0.00041943109890947913</v>
      </c>
      <c r="H80" s="235">
        <v>106</v>
      </c>
      <c r="I80" s="207">
        <v>0.0008827595396325721</v>
      </c>
    </row>
    <row r="81" spans="1:9" ht="15">
      <c r="A81" s="30" t="s">
        <v>102</v>
      </c>
      <c r="B81" s="31">
        <v>33</v>
      </c>
      <c r="C81" s="32">
        <v>0.0017585931254996002</v>
      </c>
      <c r="D81" s="33">
        <v>284</v>
      </c>
      <c r="E81" s="32">
        <v>0.0037822792227682556</v>
      </c>
      <c r="F81" s="33">
        <v>123</v>
      </c>
      <c r="G81" s="238">
        <v>0.004690002287805994</v>
      </c>
      <c r="H81" s="235">
        <v>440</v>
      </c>
      <c r="I81" s="207">
        <v>0.0036642848814936956</v>
      </c>
    </row>
    <row r="82" spans="1:9" ht="15">
      <c r="A82" s="30" t="s">
        <v>288</v>
      </c>
      <c r="B82" s="31">
        <v>2</v>
      </c>
      <c r="C82" s="32">
        <v>0.00010658140154543032</v>
      </c>
      <c r="D82" s="33">
        <v>10</v>
      </c>
      <c r="E82" s="32">
        <v>0.00013317884587212166</v>
      </c>
      <c r="F82" s="33">
        <v>1</v>
      </c>
      <c r="G82" s="238">
        <v>3.813009990086174E-05</v>
      </c>
      <c r="H82" s="235">
        <v>13</v>
      </c>
      <c r="I82" s="207">
        <v>0.00010826296240776828</v>
      </c>
    </row>
    <row r="83" spans="1:9" ht="15">
      <c r="A83" s="30" t="s">
        <v>103</v>
      </c>
      <c r="B83" s="31">
        <v>98</v>
      </c>
      <c r="C83" s="32">
        <v>0.005222488675726086</v>
      </c>
      <c r="D83" s="33">
        <v>444</v>
      </c>
      <c r="E83" s="32">
        <v>0.005913140756722202</v>
      </c>
      <c r="F83" s="33">
        <v>116</v>
      </c>
      <c r="G83" s="238">
        <v>0.004423091588499962</v>
      </c>
      <c r="H83" s="235">
        <v>658</v>
      </c>
      <c r="I83" s="207">
        <v>0.005479771481870118</v>
      </c>
    </row>
    <row r="84" spans="1:9" ht="15">
      <c r="A84" s="30" t="s">
        <v>104</v>
      </c>
      <c r="B84" s="31">
        <v>86</v>
      </c>
      <c r="C84" s="32">
        <v>0.004583000266453504</v>
      </c>
      <c r="D84" s="33">
        <v>1071</v>
      </c>
      <c r="E84" s="32">
        <v>0.014263454392904232</v>
      </c>
      <c r="F84" s="33">
        <v>591</v>
      </c>
      <c r="G84" s="238">
        <v>0.022534889041409288</v>
      </c>
      <c r="H84" s="235">
        <v>1748</v>
      </c>
      <c r="I84" s="207">
        <v>0.014557204483752228</v>
      </c>
    </row>
    <row r="85" spans="1:9" ht="15">
      <c r="A85" s="30" t="s">
        <v>105</v>
      </c>
      <c r="B85" s="31">
        <v>404</v>
      </c>
      <c r="C85" s="32">
        <v>0.021529443112176926</v>
      </c>
      <c r="D85" s="33">
        <v>2329</v>
      </c>
      <c r="E85" s="32">
        <v>0.031017353203617138</v>
      </c>
      <c r="F85" s="33">
        <v>746</v>
      </c>
      <c r="G85" s="238">
        <v>0.02844505452604286</v>
      </c>
      <c r="H85" s="235">
        <v>3479</v>
      </c>
      <c r="I85" s="207">
        <v>0.028972834324355837</v>
      </c>
    </row>
    <row r="86" spans="1:9" ht="15">
      <c r="A86" s="30" t="s">
        <v>106</v>
      </c>
      <c r="B86" s="31">
        <v>1</v>
      </c>
      <c r="C86" s="32">
        <v>5.329070077271516E-05</v>
      </c>
      <c r="D86" s="33">
        <v>21</v>
      </c>
      <c r="E86" s="32">
        <v>0.0002796755763314555</v>
      </c>
      <c r="F86" s="33">
        <v>22</v>
      </c>
      <c r="G86" s="238">
        <v>0.0008388621978189583</v>
      </c>
      <c r="H86" s="235">
        <v>44</v>
      </c>
      <c r="I86" s="207">
        <v>0.0003664284881493696</v>
      </c>
    </row>
    <row r="87" spans="1:9" ht="15">
      <c r="A87" s="30" t="s">
        <v>107</v>
      </c>
      <c r="B87" s="31">
        <v>9</v>
      </c>
      <c r="C87" s="32">
        <v>0.00047961630695443646</v>
      </c>
      <c r="D87" s="33">
        <v>49</v>
      </c>
      <c r="E87" s="32">
        <v>0.0006525763447733962</v>
      </c>
      <c r="F87" s="33">
        <v>29</v>
      </c>
      <c r="G87" s="238">
        <v>0.0011057728971249905</v>
      </c>
      <c r="H87" s="235">
        <v>87</v>
      </c>
      <c r="I87" s="207">
        <v>0.0007245290561135262</v>
      </c>
    </row>
    <row r="88" spans="1:9" ht="15">
      <c r="A88" s="30" t="s">
        <v>108</v>
      </c>
      <c r="B88" s="31">
        <v>3156</v>
      </c>
      <c r="C88" s="32">
        <v>0.16818545163868906</v>
      </c>
      <c r="D88" s="33">
        <v>9513</v>
      </c>
      <c r="E88" s="32">
        <v>0.12669303607814936</v>
      </c>
      <c r="F88" s="33">
        <v>2200</v>
      </c>
      <c r="G88" s="238">
        <v>0.08388621978189582</v>
      </c>
      <c r="H88" s="235">
        <v>14869</v>
      </c>
      <c r="I88" s="207">
        <v>0.12382784523393128</v>
      </c>
    </row>
    <row r="89" spans="1:9" ht="15">
      <c r="A89" s="30" t="s">
        <v>109</v>
      </c>
      <c r="B89" s="31">
        <v>7</v>
      </c>
      <c r="C89" s="32">
        <v>0.00037303490540900613</v>
      </c>
      <c r="D89" s="33">
        <v>62</v>
      </c>
      <c r="E89" s="32">
        <v>0.0008257088444071544</v>
      </c>
      <c r="F89" s="33">
        <v>57</v>
      </c>
      <c r="G89" s="238">
        <v>0.002173415694349119</v>
      </c>
      <c r="H89" s="235">
        <v>126</v>
      </c>
      <c r="I89" s="207">
        <v>0.001049317943336831</v>
      </c>
    </row>
    <row r="90" spans="1:9" ht="15">
      <c r="A90" s="30" t="s">
        <v>110</v>
      </c>
      <c r="B90" s="31">
        <v>0</v>
      </c>
      <c r="C90" s="32">
        <v>0</v>
      </c>
      <c r="D90" s="33">
        <v>2</v>
      </c>
      <c r="E90" s="32">
        <v>2.6635769174424333E-05</v>
      </c>
      <c r="F90" s="33">
        <v>1</v>
      </c>
      <c r="G90" s="238">
        <v>3.813009990086174E-05</v>
      </c>
      <c r="H90" s="235">
        <v>3</v>
      </c>
      <c r="I90" s="207">
        <v>2.4983760555638835E-05</v>
      </c>
    </row>
    <row r="91" spans="1:9" ht="15">
      <c r="A91" s="30" t="s">
        <v>111</v>
      </c>
      <c r="B91" s="31">
        <v>1</v>
      </c>
      <c r="C91" s="32">
        <v>5.329070077271516E-05</v>
      </c>
      <c r="D91" s="33">
        <v>9</v>
      </c>
      <c r="E91" s="32">
        <v>0.00011986096128490951</v>
      </c>
      <c r="F91" s="33">
        <v>6</v>
      </c>
      <c r="G91" s="238">
        <v>0.00022878059940517045</v>
      </c>
      <c r="H91" s="235">
        <v>16</v>
      </c>
      <c r="I91" s="207">
        <v>0.0001332467229634071</v>
      </c>
    </row>
    <row r="92" spans="1:9" ht="15">
      <c r="A92" s="30" t="s">
        <v>112</v>
      </c>
      <c r="B92" s="31">
        <v>17</v>
      </c>
      <c r="C92" s="32">
        <v>0.0009059419131361578</v>
      </c>
      <c r="D92" s="33">
        <v>185</v>
      </c>
      <c r="E92" s="32">
        <v>0.002463808648634251</v>
      </c>
      <c r="F92" s="33">
        <v>70</v>
      </c>
      <c r="G92" s="238">
        <v>0.002669106993060322</v>
      </c>
      <c r="H92" s="235">
        <v>272</v>
      </c>
      <c r="I92" s="207">
        <v>0.002265194290377921</v>
      </c>
    </row>
    <row r="93" spans="1:9" ht="15">
      <c r="A93" s="30" t="s">
        <v>113</v>
      </c>
      <c r="B93" s="31">
        <v>271</v>
      </c>
      <c r="C93" s="32">
        <v>0.01444177990940581</v>
      </c>
      <c r="D93" s="33">
        <v>1762</v>
      </c>
      <c r="E93" s="32">
        <v>0.02346611264266784</v>
      </c>
      <c r="F93" s="33">
        <v>822</v>
      </c>
      <c r="G93" s="238">
        <v>0.03134294211850835</v>
      </c>
      <c r="H93" s="235">
        <v>2855</v>
      </c>
      <c r="I93" s="207">
        <v>0.023776212128782958</v>
      </c>
    </row>
    <row r="94" spans="1:9" ht="15">
      <c r="A94" s="30" t="s">
        <v>114</v>
      </c>
      <c r="B94" s="31">
        <v>54</v>
      </c>
      <c r="C94" s="32">
        <v>0.0028776978417266188</v>
      </c>
      <c r="D94" s="33">
        <v>745</v>
      </c>
      <c r="E94" s="32">
        <v>0.009921824017473064</v>
      </c>
      <c r="F94" s="33">
        <v>158</v>
      </c>
      <c r="G94" s="238">
        <v>0.006024555784336155</v>
      </c>
      <c r="H94" s="235">
        <v>957</v>
      </c>
      <c r="I94" s="207">
        <v>0.007969819617248788</v>
      </c>
    </row>
    <row r="95" spans="1:9" ht="15">
      <c r="A95" s="30" t="s">
        <v>115</v>
      </c>
      <c r="B95" s="31">
        <v>57</v>
      </c>
      <c r="C95" s="32">
        <v>0.003037569944044764</v>
      </c>
      <c r="D95" s="33">
        <v>630</v>
      </c>
      <c r="E95" s="32">
        <v>0.008390267289943666</v>
      </c>
      <c r="F95" s="33">
        <v>297</v>
      </c>
      <c r="G95" s="238">
        <v>0.011324639670555936</v>
      </c>
      <c r="H95" s="235">
        <v>984</v>
      </c>
      <c r="I95" s="207">
        <v>0.008194673462249539</v>
      </c>
    </row>
    <row r="96" spans="1:9" ht="15">
      <c r="A96" s="30" t="s">
        <v>116</v>
      </c>
      <c r="B96" s="31">
        <v>1381</v>
      </c>
      <c r="C96" s="32">
        <v>0.07359445776711963</v>
      </c>
      <c r="D96" s="33">
        <v>8063</v>
      </c>
      <c r="E96" s="32">
        <v>0.1073821034266917</v>
      </c>
      <c r="F96" s="33">
        <v>2910</v>
      </c>
      <c r="G96" s="238">
        <v>0.11095859071150767</v>
      </c>
      <c r="H96" s="235">
        <v>12354</v>
      </c>
      <c r="I96" s="207">
        <v>0.10288312596812073</v>
      </c>
    </row>
    <row r="97" spans="1:9" ht="15">
      <c r="A97" s="30" t="s">
        <v>117</v>
      </c>
      <c r="B97" s="31">
        <v>52</v>
      </c>
      <c r="C97" s="32">
        <v>0.0027711164401811885</v>
      </c>
      <c r="D97" s="33">
        <v>174</v>
      </c>
      <c r="E97" s="32">
        <v>0.002317311918174917</v>
      </c>
      <c r="F97" s="33">
        <v>90</v>
      </c>
      <c r="G97" s="238">
        <v>0.0034317089910775567</v>
      </c>
      <c r="H97" s="235">
        <v>316</v>
      </c>
      <c r="I97" s="207">
        <v>0.0026316227785272905</v>
      </c>
    </row>
    <row r="98" spans="1:9" ht="15">
      <c r="A98" s="30" t="s">
        <v>118</v>
      </c>
      <c r="B98" s="31">
        <v>23</v>
      </c>
      <c r="C98" s="32">
        <v>0.0012256861177724486</v>
      </c>
      <c r="D98" s="33">
        <v>166</v>
      </c>
      <c r="E98" s="32">
        <v>0.0022107688414772196</v>
      </c>
      <c r="F98" s="33">
        <v>51</v>
      </c>
      <c r="G98" s="238">
        <v>0.0019446350949439486</v>
      </c>
      <c r="H98" s="235">
        <v>240</v>
      </c>
      <c r="I98" s="207">
        <v>0.0019987008444511067</v>
      </c>
    </row>
    <row r="99" spans="1:9" ht="15">
      <c r="A99" s="30" t="s">
        <v>119</v>
      </c>
      <c r="B99" s="31">
        <v>32</v>
      </c>
      <c r="C99" s="32">
        <v>0.001705302424726885</v>
      </c>
      <c r="D99" s="33">
        <v>88</v>
      </c>
      <c r="E99" s="32">
        <v>0.0011719738436746707</v>
      </c>
      <c r="F99" s="33">
        <v>24</v>
      </c>
      <c r="G99" s="238">
        <v>0.0009151223976206818</v>
      </c>
      <c r="H99" s="235">
        <v>144</v>
      </c>
      <c r="I99" s="207">
        <v>0.0011992205066706642</v>
      </c>
    </row>
    <row r="100" spans="1:9" ht="15">
      <c r="A100" s="30" t="s">
        <v>127</v>
      </c>
      <c r="B100" s="31">
        <v>10</v>
      </c>
      <c r="C100" s="32">
        <v>0.0005329070077271516</v>
      </c>
      <c r="D100" s="33">
        <v>127</v>
      </c>
      <c r="E100" s="32">
        <v>0.0016913713425759451</v>
      </c>
      <c r="F100" s="33">
        <v>48</v>
      </c>
      <c r="G100" s="238">
        <v>0.0018302447952413636</v>
      </c>
      <c r="H100" s="235">
        <v>185</v>
      </c>
      <c r="I100" s="207">
        <v>0.0015406652342643949</v>
      </c>
    </row>
    <row r="101" spans="1:9" ht="15">
      <c r="A101" s="30" t="s">
        <v>128</v>
      </c>
      <c r="B101" s="31">
        <v>18</v>
      </c>
      <c r="C101" s="32">
        <v>0.0009592326139088729</v>
      </c>
      <c r="D101" s="33">
        <v>119</v>
      </c>
      <c r="E101" s="32">
        <v>0.001584828265878248</v>
      </c>
      <c r="F101" s="33">
        <v>43</v>
      </c>
      <c r="G101" s="238">
        <v>0.001639594295737055</v>
      </c>
      <c r="H101" s="235">
        <v>180</v>
      </c>
      <c r="I101" s="207">
        <v>0.00149902563333833</v>
      </c>
    </row>
    <row r="102" spans="1:9" ht="15">
      <c r="A102" s="30" t="s">
        <v>129</v>
      </c>
      <c r="B102" s="31">
        <v>25</v>
      </c>
      <c r="C102" s="32">
        <v>0.001332267519317879</v>
      </c>
      <c r="D102" s="33">
        <v>281</v>
      </c>
      <c r="E102" s="32">
        <v>0.003742325569006619</v>
      </c>
      <c r="F102" s="33">
        <v>171</v>
      </c>
      <c r="G102" s="238">
        <v>0.006520247083047358</v>
      </c>
      <c r="H102" s="235">
        <v>477</v>
      </c>
      <c r="I102" s="207">
        <v>0.003972417928346575</v>
      </c>
    </row>
    <row r="103" spans="1:9" ht="15">
      <c r="A103" s="30" t="s">
        <v>130</v>
      </c>
      <c r="B103" s="31">
        <v>6</v>
      </c>
      <c r="C103" s="32">
        <v>0.000319744204636291</v>
      </c>
      <c r="D103" s="33">
        <v>135</v>
      </c>
      <c r="E103" s="32">
        <v>0.0017979144192736426</v>
      </c>
      <c r="F103" s="33">
        <v>105</v>
      </c>
      <c r="G103" s="238">
        <v>0.004003660489590483</v>
      </c>
      <c r="H103" s="235">
        <v>246</v>
      </c>
      <c r="I103" s="207">
        <v>0.0020486683655623846</v>
      </c>
    </row>
    <row r="104" spans="1:9" ht="15">
      <c r="A104" s="256" t="s">
        <v>279</v>
      </c>
      <c r="B104" s="31">
        <v>11</v>
      </c>
      <c r="C104" s="32">
        <v>0.0005861977084998667</v>
      </c>
      <c r="D104" s="33">
        <v>42</v>
      </c>
      <c r="E104" s="32">
        <v>0.000559351152662911</v>
      </c>
      <c r="F104" s="33">
        <v>13</v>
      </c>
      <c r="G104" s="238">
        <v>0.0004956912987112026</v>
      </c>
      <c r="H104" s="235">
        <v>66</v>
      </c>
      <c r="I104" s="207">
        <v>0.0005496427322240543</v>
      </c>
    </row>
    <row r="105" spans="1:9" ht="15">
      <c r="A105" s="256" t="s">
        <v>280</v>
      </c>
      <c r="B105" s="31">
        <v>0</v>
      </c>
      <c r="C105" s="32">
        <v>0</v>
      </c>
      <c r="D105" s="33">
        <v>12</v>
      </c>
      <c r="E105" s="32">
        <v>0.000159814615046546</v>
      </c>
      <c r="F105" s="33">
        <v>16</v>
      </c>
      <c r="G105" s="238">
        <v>0.0006100815984137879</v>
      </c>
      <c r="H105" s="235">
        <v>28</v>
      </c>
      <c r="I105" s="207">
        <v>0.00023318176518596245</v>
      </c>
    </row>
    <row r="106" spans="1:9" ht="15">
      <c r="A106" s="30" t="s">
        <v>131</v>
      </c>
      <c r="B106" s="31">
        <v>169</v>
      </c>
      <c r="C106" s="32">
        <v>0.009006128430588862</v>
      </c>
      <c r="D106" s="33">
        <v>1184</v>
      </c>
      <c r="E106" s="32">
        <v>0.015768375351259207</v>
      </c>
      <c r="F106" s="33">
        <v>333</v>
      </c>
      <c r="G106" s="238">
        <v>0.01269732326698696</v>
      </c>
      <c r="H106" s="235">
        <v>1686</v>
      </c>
      <c r="I106" s="207">
        <v>0.014040873432269025</v>
      </c>
    </row>
    <row r="107" spans="1:9" ht="15">
      <c r="A107" s="30" t="s">
        <v>120</v>
      </c>
      <c r="B107" s="31">
        <v>5342</v>
      </c>
      <c r="C107" s="32">
        <v>0.2846789235278444</v>
      </c>
      <c r="D107" s="33">
        <v>2897</v>
      </c>
      <c r="E107" s="32">
        <v>0.03858191164915365</v>
      </c>
      <c r="F107" s="33">
        <v>886</v>
      </c>
      <c r="G107" s="238">
        <v>0.033783268512163504</v>
      </c>
      <c r="H107" s="235">
        <v>9125</v>
      </c>
      <c r="I107" s="207">
        <v>0.07599227169006813</v>
      </c>
    </row>
    <row r="108" spans="1:9" ht="15">
      <c r="A108" s="30" t="s">
        <v>121</v>
      </c>
      <c r="B108" s="235">
        <v>18765</v>
      </c>
      <c r="C108" s="280">
        <v>1.0000000000000004</v>
      </c>
      <c r="D108" s="281">
        <v>75087</v>
      </c>
      <c r="E108" s="280">
        <v>1.0000000000000002</v>
      </c>
      <c r="F108" s="281">
        <v>26226</v>
      </c>
      <c r="G108" s="282">
        <v>1</v>
      </c>
      <c r="H108" s="235">
        <v>120078</v>
      </c>
      <c r="I108" s="283">
        <v>1</v>
      </c>
    </row>
    <row r="110" ht="15">
      <c r="D110" s="270"/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W193"/>
  <sheetViews>
    <sheetView zoomScalePageLayoutView="0" workbookViewId="0" topLeftCell="A89">
      <selection activeCell="A5" sqref="A5:I108"/>
    </sheetView>
  </sheetViews>
  <sheetFormatPr defaultColWidth="11.421875" defaultRowHeight="15"/>
  <cols>
    <col min="1" max="1" width="15.7109375" style="181" customWidth="1"/>
    <col min="2" max="7" width="13.00390625" style="181" customWidth="1"/>
    <col min="8" max="9" width="16.7109375" style="181" customWidth="1"/>
    <col min="10" max="16384" width="11.421875" style="181" customWidth="1"/>
  </cols>
  <sheetData>
    <row r="1" spans="1:9" ht="49.5" customHeight="1" thickBot="1" thickTop="1">
      <c r="A1" s="349" t="s">
        <v>299</v>
      </c>
      <c r="B1" s="336"/>
      <c r="C1" s="336"/>
      <c r="D1" s="336"/>
      <c r="E1" s="336"/>
      <c r="F1" s="336"/>
      <c r="G1" s="336"/>
      <c r="H1" s="336"/>
      <c r="I1" s="337"/>
    </row>
    <row r="2" spans="1:9" ht="24.75" customHeight="1" thickTop="1">
      <c r="A2" s="325" t="s">
        <v>21</v>
      </c>
      <c r="B2" s="353" t="s">
        <v>136</v>
      </c>
      <c r="C2" s="354"/>
      <c r="D2" s="354"/>
      <c r="E2" s="354"/>
      <c r="F2" s="354"/>
      <c r="G2" s="354"/>
      <c r="H2" s="355" t="s">
        <v>121</v>
      </c>
      <c r="I2" s="356"/>
    </row>
    <row r="3" spans="1:9" ht="24.75" customHeight="1">
      <c r="A3" s="350"/>
      <c r="B3" s="345" t="s">
        <v>137</v>
      </c>
      <c r="C3" s="346"/>
      <c r="D3" s="346" t="s">
        <v>138</v>
      </c>
      <c r="E3" s="346"/>
      <c r="F3" s="346" t="s">
        <v>139</v>
      </c>
      <c r="G3" s="346"/>
      <c r="H3" s="325"/>
      <c r="I3" s="358"/>
    </row>
    <row r="4" spans="1:9" ht="24.75" customHeight="1" thickBot="1">
      <c r="A4" s="351"/>
      <c r="B4" s="19" t="s">
        <v>23</v>
      </c>
      <c r="C4" s="66" t="s">
        <v>24</v>
      </c>
      <c r="D4" s="42" t="s">
        <v>23</v>
      </c>
      <c r="E4" s="66" t="s">
        <v>24</v>
      </c>
      <c r="F4" s="42" t="s">
        <v>23</v>
      </c>
      <c r="G4" s="67" t="s">
        <v>24</v>
      </c>
      <c r="H4" s="19" t="s">
        <v>23</v>
      </c>
      <c r="I4" s="23" t="s">
        <v>24</v>
      </c>
    </row>
    <row r="5" spans="1:11" ht="15">
      <c r="A5" s="261" t="s">
        <v>108</v>
      </c>
      <c r="B5" s="232">
        <v>3156</v>
      </c>
      <c r="C5" s="26">
        <v>0.16818545163868906</v>
      </c>
      <c r="D5" s="27">
        <v>9513</v>
      </c>
      <c r="E5" s="26">
        <v>0.12669303607814936</v>
      </c>
      <c r="F5" s="27">
        <v>2200</v>
      </c>
      <c r="G5" s="26">
        <v>0.08388621978189582</v>
      </c>
      <c r="H5" s="233">
        <v>14869</v>
      </c>
      <c r="I5" s="279">
        <v>0.12382784523393128</v>
      </c>
      <c r="K5" s="270"/>
    </row>
    <row r="6" spans="1:9" ht="15">
      <c r="A6" s="260" t="s">
        <v>116</v>
      </c>
      <c r="B6" s="234">
        <v>1381</v>
      </c>
      <c r="C6" s="32">
        <v>0.07359445776711963</v>
      </c>
      <c r="D6" s="33">
        <v>8063</v>
      </c>
      <c r="E6" s="32">
        <v>0.1073821034266917</v>
      </c>
      <c r="F6" s="33">
        <v>2910</v>
      </c>
      <c r="G6" s="32">
        <v>0.11095859071150767</v>
      </c>
      <c r="H6" s="235">
        <v>12354</v>
      </c>
      <c r="I6" s="207">
        <v>0.10288312596812073</v>
      </c>
    </row>
    <row r="7" spans="1:9" ht="15">
      <c r="A7" s="260" t="s">
        <v>45</v>
      </c>
      <c r="B7" s="234">
        <v>1436</v>
      </c>
      <c r="C7" s="32">
        <v>0.07652544630961897</v>
      </c>
      <c r="D7" s="33">
        <v>7990</v>
      </c>
      <c r="E7" s="32">
        <v>0.10640989785182521</v>
      </c>
      <c r="F7" s="33">
        <v>2516</v>
      </c>
      <c r="G7" s="32">
        <v>0.09593533135056814</v>
      </c>
      <c r="H7" s="235">
        <v>11942</v>
      </c>
      <c r="I7" s="207">
        <v>0.09945202285181298</v>
      </c>
    </row>
    <row r="8" spans="1:9" ht="15">
      <c r="A8" s="260" t="s">
        <v>34</v>
      </c>
      <c r="B8" s="234">
        <v>910</v>
      </c>
      <c r="C8" s="32">
        <v>0.0484945377031708</v>
      </c>
      <c r="D8" s="33">
        <v>5481</v>
      </c>
      <c r="E8" s="32">
        <v>0.07299532542250989</v>
      </c>
      <c r="F8" s="33">
        <v>1955</v>
      </c>
      <c r="G8" s="32">
        <v>0.0745443453061847</v>
      </c>
      <c r="H8" s="235">
        <v>8346</v>
      </c>
      <c r="I8" s="207">
        <v>0.06950482186578724</v>
      </c>
    </row>
    <row r="9" spans="1:9" ht="15">
      <c r="A9" s="260" t="s">
        <v>56</v>
      </c>
      <c r="B9" s="234">
        <v>452</v>
      </c>
      <c r="C9" s="32">
        <v>0.024087396749267253</v>
      </c>
      <c r="D9" s="33">
        <v>3836</v>
      </c>
      <c r="E9" s="32">
        <v>0.05108740527654587</v>
      </c>
      <c r="F9" s="33">
        <v>1745</v>
      </c>
      <c r="G9" s="32">
        <v>0.06653702432700373</v>
      </c>
      <c r="H9" s="235">
        <v>6033</v>
      </c>
      <c r="I9" s="207">
        <v>0.0502423424773897</v>
      </c>
    </row>
    <row r="10" spans="1:9" ht="15">
      <c r="A10" s="260" t="s">
        <v>66</v>
      </c>
      <c r="B10" s="234">
        <v>263</v>
      </c>
      <c r="C10" s="32">
        <v>0.014015454303224087</v>
      </c>
      <c r="D10" s="33">
        <v>2982</v>
      </c>
      <c r="E10" s="32">
        <v>0.039713931839066685</v>
      </c>
      <c r="F10" s="33">
        <v>1261</v>
      </c>
      <c r="G10" s="32">
        <v>0.04808205597498665</v>
      </c>
      <c r="H10" s="235">
        <v>4506</v>
      </c>
      <c r="I10" s="207">
        <v>0.03752560835456953</v>
      </c>
    </row>
    <row r="11" spans="1:9" ht="15">
      <c r="A11" s="260" t="s">
        <v>41</v>
      </c>
      <c r="B11" s="234">
        <v>364</v>
      </c>
      <c r="C11" s="32">
        <v>0.019397815081268317</v>
      </c>
      <c r="D11" s="33">
        <v>2969</v>
      </c>
      <c r="E11" s="32">
        <v>0.03954079933943293</v>
      </c>
      <c r="F11" s="33">
        <v>964</v>
      </c>
      <c r="G11" s="32">
        <v>0.03675741630443072</v>
      </c>
      <c r="H11" s="235">
        <v>4297</v>
      </c>
      <c r="I11" s="207">
        <v>0.035785073035860024</v>
      </c>
    </row>
    <row r="12" spans="1:9" ht="15">
      <c r="A12" s="260" t="s">
        <v>64</v>
      </c>
      <c r="B12" s="234">
        <v>505</v>
      </c>
      <c r="C12" s="32">
        <v>0.026911803890221155</v>
      </c>
      <c r="D12" s="33">
        <v>2435</v>
      </c>
      <c r="E12" s="32">
        <v>0.03242904896986163</v>
      </c>
      <c r="F12" s="33">
        <v>628</v>
      </c>
      <c r="G12" s="32">
        <v>0.023945702737741173</v>
      </c>
      <c r="H12" s="235">
        <v>3568</v>
      </c>
      <c r="I12" s="207">
        <v>0.02971401922083979</v>
      </c>
    </row>
    <row r="13" spans="1:9" ht="15">
      <c r="A13" s="260" t="s">
        <v>105</v>
      </c>
      <c r="B13" s="234">
        <v>404</v>
      </c>
      <c r="C13" s="32">
        <v>0.021529443112176926</v>
      </c>
      <c r="D13" s="33">
        <v>2329</v>
      </c>
      <c r="E13" s="32">
        <v>0.031017353203617138</v>
      </c>
      <c r="F13" s="33">
        <v>746</v>
      </c>
      <c r="G13" s="32">
        <v>0.02844505452604286</v>
      </c>
      <c r="H13" s="235">
        <v>3479</v>
      </c>
      <c r="I13" s="207">
        <v>0.028972834324355837</v>
      </c>
    </row>
    <row r="14" spans="1:9" ht="15">
      <c r="A14" s="260" t="s">
        <v>90</v>
      </c>
      <c r="B14" s="234">
        <v>554</v>
      </c>
      <c r="C14" s="32">
        <v>0.0295230482280842</v>
      </c>
      <c r="D14" s="33">
        <v>1950</v>
      </c>
      <c r="E14" s="32">
        <v>0.025969874945063726</v>
      </c>
      <c r="F14" s="33">
        <v>608</v>
      </c>
      <c r="G14" s="32">
        <v>0.023183100739723937</v>
      </c>
      <c r="H14" s="235">
        <v>3112</v>
      </c>
      <c r="I14" s="207">
        <v>0.025916487616382683</v>
      </c>
    </row>
    <row r="15" spans="1:9" ht="15">
      <c r="A15" s="260" t="s">
        <v>113</v>
      </c>
      <c r="B15" s="234">
        <v>271</v>
      </c>
      <c r="C15" s="32">
        <v>0.01444177990940581</v>
      </c>
      <c r="D15" s="33">
        <v>1762</v>
      </c>
      <c r="E15" s="32">
        <v>0.02346611264266784</v>
      </c>
      <c r="F15" s="33">
        <v>822</v>
      </c>
      <c r="G15" s="32">
        <v>0.03134294211850835</v>
      </c>
      <c r="H15" s="235">
        <v>2855</v>
      </c>
      <c r="I15" s="207">
        <v>0.023776212128782958</v>
      </c>
    </row>
    <row r="16" spans="1:9" ht="15">
      <c r="A16" s="260" t="s">
        <v>68</v>
      </c>
      <c r="B16" s="234">
        <v>334</v>
      </c>
      <c r="C16" s="32">
        <v>0.017799094058086863</v>
      </c>
      <c r="D16" s="33">
        <v>1669</v>
      </c>
      <c r="E16" s="32">
        <v>0.02222754937605711</v>
      </c>
      <c r="F16" s="33">
        <v>555</v>
      </c>
      <c r="G16" s="32">
        <v>0.021162205444978266</v>
      </c>
      <c r="H16" s="235">
        <v>2558</v>
      </c>
      <c r="I16" s="207">
        <v>0.021302819833774713</v>
      </c>
    </row>
    <row r="17" spans="1:9" ht="15">
      <c r="A17" s="260" t="s">
        <v>39</v>
      </c>
      <c r="B17" s="234">
        <v>183</v>
      </c>
      <c r="C17" s="32">
        <v>0.009752198241406874</v>
      </c>
      <c r="D17" s="33">
        <v>1420</v>
      </c>
      <c r="E17" s="32">
        <v>0.018911396113841277</v>
      </c>
      <c r="F17" s="33">
        <v>525</v>
      </c>
      <c r="G17" s="32">
        <v>0.020018302447952413</v>
      </c>
      <c r="H17" s="235">
        <v>2128</v>
      </c>
      <c r="I17" s="207">
        <v>0.017721814154133146</v>
      </c>
    </row>
    <row r="18" spans="1:9" ht="15">
      <c r="A18" s="260" t="s">
        <v>42</v>
      </c>
      <c r="B18" s="234">
        <v>203</v>
      </c>
      <c r="C18" s="32">
        <v>0.010818012256861178</v>
      </c>
      <c r="D18" s="33">
        <v>1291</v>
      </c>
      <c r="E18" s="32">
        <v>0.017193389002090907</v>
      </c>
      <c r="F18" s="33">
        <v>487</v>
      </c>
      <c r="G18" s="32">
        <v>0.01856935865171967</v>
      </c>
      <c r="H18" s="235">
        <v>1981</v>
      </c>
      <c r="I18" s="207">
        <v>0.016497609886906843</v>
      </c>
    </row>
    <row r="19" spans="1:9" ht="15">
      <c r="A19" s="260" t="s">
        <v>104</v>
      </c>
      <c r="B19" s="234">
        <v>86</v>
      </c>
      <c r="C19" s="32">
        <v>0.004583000266453504</v>
      </c>
      <c r="D19" s="33">
        <v>1071</v>
      </c>
      <c r="E19" s="32">
        <v>0.014263454392904232</v>
      </c>
      <c r="F19" s="33">
        <v>591</v>
      </c>
      <c r="G19" s="32">
        <v>0.022534889041409288</v>
      </c>
      <c r="H19" s="235">
        <v>1748</v>
      </c>
      <c r="I19" s="207">
        <v>0.014557204483752228</v>
      </c>
    </row>
    <row r="20" spans="1:9" ht="15">
      <c r="A20" s="260" t="s">
        <v>131</v>
      </c>
      <c r="B20" s="234">
        <v>169</v>
      </c>
      <c r="C20" s="32">
        <v>0.009006128430588862</v>
      </c>
      <c r="D20" s="33">
        <v>1184</v>
      </c>
      <c r="E20" s="32">
        <v>0.015768375351259207</v>
      </c>
      <c r="F20" s="33">
        <v>333</v>
      </c>
      <c r="G20" s="32">
        <v>0.01269732326698696</v>
      </c>
      <c r="H20" s="235">
        <v>1686</v>
      </c>
      <c r="I20" s="207">
        <v>0.014040873432269025</v>
      </c>
    </row>
    <row r="21" spans="1:9" ht="15">
      <c r="A21" s="260" t="s">
        <v>98</v>
      </c>
      <c r="B21" s="234">
        <v>280</v>
      </c>
      <c r="C21" s="32">
        <v>0.014921396216360246</v>
      </c>
      <c r="D21" s="33">
        <v>1113</v>
      </c>
      <c r="E21" s="32">
        <v>0.014822805545567141</v>
      </c>
      <c r="F21" s="33">
        <v>276</v>
      </c>
      <c r="G21" s="32">
        <v>0.01052390757263784</v>
      </c>
      <c r="H21" s="235">
        <v>1669</v>
      </c>
      <c r="I21" s="207">
        <v>0.013899298789120405</v>
      </c>
    </row>
    <row r="22" spans="1:9" ht="15">
      <c r="A22" s="260" t="s">
        <v>67</v>
      </c>
      <c r="B22" s="234">
        <v>243</v>
      </c>
      <c r="C22" s="32">
        <v>0.012949640287769784</v>
      </c>
      <c r="D22" s="33">
        <v>918</v>
      </c>
      <c r="E22" s="32">
        <v>0.01222581805106077</v>
      </c>
      <c r="F22" s="33">
        <v>384</v>
      </c>
      <c r="G22" s="32">
        <v>0.014641958361930909</v>
      </c>
      <c r="H22" s="235">
        <v>1545</v>
      </c>
      <c r="I22" s="207">
        <v>0.012866636686154</v>
      </c>
    </row>
    <row r="23" spans="1:9" ht="15">
      <c r="A23" s="260" t="s">
        <v>35</v>
      </c>
      <c r="B23" s="234">
        <v>247</v>
      </c>
      <c r="C23" s="32">
        <v>0.013162803090860644</v>
      </c>
      <c r="D23" s="33">
        <v>998</v>
      </c>
      <c r="E23" s="32">
        <v>0.013291248818037744</v>
      </c>
      <c r="F23" s="33">
        <v>299</v>
      </c>
      <c r="G23" s="32">
        <v>0.01140089987035766</v>
      </c>
      <c r="H23" s="235">
        <v>1544</v>
      </c>
      <c r="I23" s="207">
        <v>0.012858308765968787</v>
      </c>
    </row>
    <row r="24" spans="1:9" ht="15">
      <c r="A24" s="260" t="s">
        <v>44</v>
      </c>
      <c r="B24" s="234">
        <v>103</v>
      </c>
      <c r="C24" s="32">
        <v>0.005488942179589662</v>
      </c>
      <c r="D24" s="33">
        <v>992</v>
      </c>
      <c r="E24" s="32">
        <v>0.01321134151051447</v>
      </c>
      <c r="F24" s="33">
        <v>414</v>
      </c>
      <c r="G24" s="32">
        <v>0.015785861358956762</v>
      </c>
      <c r="H24" s="235">
        <v>1509</v>
      </c>
      <c r="I24" s="207">
        <v>0.012566831559486335</v>
      </c>
    </row>
    <row r="25" spans="1:9" ht="15">
      <c r="A25" s="260" t="s">
        <v>60</v>
      </c>
      <c r="B25" s="234">
        <v>192</v>
      </c>
      <c r="C25" s="32">
        <v>0.010231814548361312</v>
      </c>
      <c r="D25" s="33">
        <v>716</v>
      </c>
      <c r="E25" s="32">
        <v>0.009535605364443912</v>
      </c>
      <c r="F25" s="33">
        <v>189</v>
      </c>
      <c r="G25" s="32">
        <v>0.007206588881262869</v>
      </c>
      <c r="H25" s="235">
        <v>1097</v>
      </c>
      <c r="I25" s="207">
        <v>0.0091357284431786</v>
      </c>
    </row>
    <row r="26" spans="1:9" ht="15">
      <c r="A26" s="260" t="s">
        <v>115</v>
      </c>
      <c r="B26" s="234">
        <v>57</v>
      </c>
      <c r="C26" s="32">
        <v>0.003037569944044764</v>
      </c>
      <c r="D26" s="33">
        <v>630</v>
      </c>
      <c r="E26" s="32">
        <v>0.008390267289943666</v>
      </c>
      <c r="F26" s="33">
        <v>297</v>
      </c>
      <c r="G26" s="32">
        <v>0.011324639670555936</v>
      </c>
      <c r="H26" s="235">
        <v>984</v>
      </c>
      <c r="I26" s="207">
        <v>0.008194673462249539</v>
      </c>
    </row>
    <row r="27" spans="1:9" ht="15">
      <c r="A27" s="260" t="s">
        <v>114</v>
      </c>
      <c r="B27" s="234">
        <v>54</v>
      </c>
      <c r="C27" s="32">
        <v>0.0028776978417266188</v>
      </c>
      <c r="D27" s="33">
        <v>745</v>
      </c>
      <c r="E27" s="32">
        <v>0.009921824017473064</v>
      </c>
      <c r="F27" s="33">
        <v>158</v>
      </c>
      <c r="G27" s="32">
        <v>0.006024555784336155</v>
      </c>
      <c r="H27" s="235">
        <v>957</v>
      </c>
      <c r="I27" s="207">
        <v>0.007969819617248788</v>
      </c>
    </row>
    <row r="28" spans="1:9" ht="15">
      <c r="A28" s="260" t="s">
        <v>47</v>
      </c>
      <c r="B28" s="234">
        <v>121</v>
      </c>
      <c r="C28" s="32">
        <v>0.006448174793498534</v>
      </c>
      <c r="D28" s="33">
        <v>589</v>
      </c>
      <c r="E28" s="32">
        <v>0.007844234021867966</v>
      </c>
      <c r="F28" s="33">
        <v>221</v>
      </c>
      <c r="G28" s="32">
        <v>0.008426752078090445</v>
      </c>
      <c r="H28" s="235">
        <v>931</v>
      </c>
      <c r="I28" s="207">
        <v>0.007753293692433252</v>
      </c>
    </row>
    <row r="29" spans="1:9" ht="15">
      <c r="A29" s="260" t="s">
        <v>87</v>
      </c>
      <c r="B29" s="234">
        <v>71</v>
      </c>
      <c r="C29" s="32">
        <v>0.0037836397548627766</v>
      </c>
      <c r="D29" s="33">
        <v>635</v>
      </c>
      <c r="E29" s="32">
        <v>0.008456856712879726</v>
      </c>
      <c r="F29" s="33">
        <v>217</v>
      </c>
      <c r="G29" s="32">
        <v>0.008274231678486997</v>
      </c>
      <c r="H29" s="235">
        <v>923</v>
      </c>
      <c r="I29" s="207">
        <v>0.007686670330951548</v>
      </c>
    </row>
    <row r="30" spans="1:9" ht="15">
      <c r="A30" s="260" t="s">
        <v>71</v>
      </c>
      <c r="B30" s="234">
        <v>41</v>
      </c>
      <c r="C30" s="32">
        <v>0.0021849187316813215</v>
      </c>
      <c r="D30" s="33">
        <v>563</v>
      </c>
      <c r="E30" s="32">
        <v>0.00749796902260045</v>
      </c>
      <c r="F30" s="33">
        <v>294</v>
      </c>
      <c r="G30" s="32">
        <v>0.011210249370853352</v>
      </c>
      <c r="H30" s="235">
        <v>898</v>
      </c>
      <c r="I30" s="207">
        <v>0.007478472326321224</v>
      </c>
    </row>
    <row r="31" spans="1:9" ht="15">
      <c r="A31" s="260" t="s">
        <v>43</v>
      </c>
      <c r="B31" s="234">
        <v>81</v>
      </c>
      <c r="C31" s="32">
        <v>0.004316546762589928</v>
      </c>
      <c r="D31" s="33">
        <v>485</v>
      </c>
      <c r="E31" s="32">
        <v>0.006459174024797901</v>
      </c>
      <c r="F31" s="33">
        <v>281</v>
      </c>
      <c r="G31" s="32">
        <v>0.010714558072142149</v>
      </c>
      <c r="H31" s="235">
        <v>847</v>
      </c>
      <c r="I31" s="207">
        <v>0.0070537483968753645</v>
      </c>
    </row>
    <row r="32" spans="1:9" ht="15">
      <c r="A32" s="260" t="s">
        <v>25</v>
      </c>
      <c r="B32" s="234">
        <v>79</v>
      </c>
      <c r="C32" s="32">
        <v>0.004209965361044498</v>
      </c>
      <c r="D32" s="33">
        <v>516</v>
      </c>
      <c r="E32" s="32">
        <v>0.006872028447001478</v>
      </c>
      <c r="F32" s="33">
        <v>214</v>
      </c>
      <c r="G32" s="32">
        <v>0.008159841378784413</v>
      </c>
      <c r="H32" s="235">
        <v>809</v>
      </c>
      <c r="I32" s="207">
        <v>0.006737287429837272</v>
      </c>
    </row>
    <row r="33" spans="1:9" ht="15">
      <c r="A33" s="260" t="s">
        <v>72</v>
      </c>
      <c r="B33" s="234">
        <v>35</v>
      </c>
      <c r="C33" s="32">
        <v>0.0018651745270450307</v>
      </c>
      <c r="D33" s="33">
        <v>431</v>
      </c>
      <c r="E33" s="32">
        <v>0.005740008257088444</v>
      </c>
      <c r="F33" s="33">
        <v>248</v>
      </c>
      <c r="G33" s="32">
        <v>0.009456264775413711</v>
      </c>
      <c r="H33" s="235">
        <v>714</v>
      </c>
      <c r="I33" s="207">
        <v>0.005946135012242042</v>
      </c>
    </row>
    <row r="34" spans="1:9" ht="15">
      <c r="A34" s="260" t="s">
        <v>103</v>
      </c>
      <c r="B34" s="234">
        <v>98</v>
      </c>
      <c r="C34" s="32">
        <v>0.005222488675726086</v>
      </c>
      <c r="D34" s="33">
        <v>444</v>
      </c>
      <c r="E34" s="32">
        <v>0.005913140756722202</v>
      </c>
      <c r="F34" s="33">
        <v>116</v>
      </c>
      <c r="G34" s="32">
        <v>0.004423091588499962</v>
      </c>
      <c r="H34" s="235">
        <v>658</v>
      </c>
      <c r="I34" s="207">
        <v>0.005479771481870118</v>
      </c>
    </row>
    <row r="35" spans="1:9" ht="15">
      <c r="A35" s="260" t="s">
        <v>30</v>
      </c>
      <c r="B35" s="234">
        <v>33</v>
      </c>
      <c r="C35" s="32">
        <v>0.0017585931254996002</v>
      </c>
      <c r="D35" s="33">
        <v>401</v>
      </c>
      <c r="E35" s="32">
        <v>0.005340471719472079</v>
      </c>
      <c r="F35" s="33">
        <v>144</v>
      </c>
      <c r="G35" s="32">
        <v>0.00549073438572409</v>
      </c>
      <c r="H35" s="235">
        <v>578</v>
      </c>
      <c r="I35" s="207">
        <v>0.004813537867053082</v>
      </c>
    </row>
    <row r="36" spans="1:9" ht="15">
      <c r="A36" s="260" t="s">
        <v>84</v>
      </c>
      <c r="B36" s="234">
        <v>265</v>
      </c>
      <c r="C36" s="32">
        <v>0.014122035704769519</v>
      </c>
      <c r="D36" s="33">
        <v>307</v>
      </c>
      <c r="E36" s="32">
        <v>0.004088590568274136</v>
      </c>
      <c r="F36" s="33">
        <v>1</v>
      </c>
      <c r="G36" s="32">
        <v>3.813009990086174E-05</v>
      </c>
      <c r="H36" s="235">
        <v>573</v>
      </c>
      <c r="I36" s="207">
        <v>0.004771898266127017</v>
      </c>
    </row>
    <row r="37" spans="1:9" ht="15">
      <c r="A37" s="260" t="s">
        <v>65</v>
      </c>
      <c r="B37" s="234">
        <v>14</v>
      </c>
      <c r="C37" s="32">
        <v>0.0007460698108180123</v>
      </c>
      <c r="D37" s="33">
        <v>239</v>
      </c>
      <c r="E37" s="32">
        <v>0.003182974416343708</v>
      </c>
      <c r="F37" s="33">
        <v>253</v>
      </c>
      <c r="G37" s="32">
        <v>0.00964691527491802</v>
      </c>
      <c r="H37" s="235">
        <v>506</v>
      </c>
      <c r="I37" s="207">
        <v>0.00421392761371775</v>
      </c>
    </row>
    <row r="38" spans="1:9" ht="15">
      <c r="A38" s="260" t="s">
        <v>129</v>
      </c>
      <c r="B38" s="234">
        <v>25</v>
      </c>
      <c r="C38" s="32">
        <v>0.001332267519317879</v>
      </c>
      <c r="D38" s="33">
        <v>281</v>
      </c>
      <c r="E38" s="32">
        <v>0.003742325569006619</v>
      </c>
      <c r="F38" s="33">
        <v>171</v>
      </c>
      <c r="G38" s="32">
        <v>0.006520247083047358</v>
      </c>
      <c r="H38" s="235">
        <v>477</v>
      </c>
      <c r="I38" s="207">
        <v>0.003972417928346575</v>
      </c>
    </row>
    <row r="39" spans="1:9" ht="15">
      <c r="A39" s="260" t="s">
        <v>102</v>
      </c>
      <c r="B39" s="234">
        <v>33</v>
      </c>
      <c r="C39" s="32">
        <v>0.0017585931254996002</v>
      </c>
      <c r="D39" s="33">
        <v>284</v>
      </c>
      <c r="E39" s="32">
        <v>0.0037822792227682556</v>
      </c>
      <c r="F39" s="33">
        <v>123</v>
      </c>
      <c r="G39" s="32">
        <v>0.004690002287805994</v>
      </c>
      <c r="H39" s="235">
        <v>440</v>
      </c>
      <c r="I39" s="207">
        <v>0.0036642848814936956</v>
      </c>
    </row>
    <row r="40" spans="1:9" ht="15">
      <c r="A40" s="260" t="s">
        <v>81</v>
      </c>
      <c r="B40" s="234">
        <v>14</v>
      </c>
      <c r="C40" s="32">
        <v>0.0007460698108180123</v>
      </c>
      <c r="D40" s="33">
        <v>279</v>
      </c>
      <c r="E40" s="32">
        <v>0.0037156897998321947</v>
      </c>
      <c r="F40" s="33">
        <v>123</v>
      </c>
      <c r="G40" s="32">
        <v>0.004690002287805994</v>
      </c>
      <c r="H40" s="235">
        <v>416</v>
      </c>
      <c r="I40" s="207">
        <v>0.003464414797048585</v>
      </c>
    </row>
    <row r="41" spans="1:9" ht="15">
      <c r="A41" s="260" t="s">
        <v>99</v>
      </c>
      <c r="B41" s="234">
        <v>59</v>
      </c>
      <c r="C41" s="32">
        <v>0.0031441513455901945</v>
      </c>
      <c r="D41" s="33">
        <v>223</v>
      </c>
      <c r="E41" s="32">
        <v>0.0029698882629483133</v>
      </c>
      <c r="F41" s="33">
        <v>108</v>
      </c>
      <c r="G41" s="32">
        <v>0.004118050789293068</v>
      </c>
      <c r="H41" s="235">
        <v>390</v>
      </c>
      <c r="I41" s="207">
        <v>0.0032478888722330484</v>
      </c>
    </row>
    <row r="42" spans="1:9" ht="15">
      <c r="A42" s="260" t="s">
        <v>57</v>
      </c>
      <c r="B42" s="234">
        <v>19</v>
      </c>
      <c r="C42" s="32">
        <v>0.001012523314681588</v>
      </c>
      <c r="D42" s="33">
        <v>253</v>
      </c>
      <c r="E42" s="32">
        <v>0.003369424800564678</v>
      </c>
      <c r="F42" s="33">
        <v>80</v>
      </c>
      <c r="G42" s="32">
        <v>0.0030504079920689394</v>
      </c>
      <c r="H42" s="235">
        <v>352</v>
      </c>
      <c r="I42" s="207">
        <v>0.0029314279051949567</v>
      </c>
    </row>
    <row r="43" spans="1:9" ht="15">
      <c r="A43" s="260" t="s">
        <v>38</v>
      </c>
      <c r="B43" s="234">
        <v>24</v>
      </c>
      <c r="C43" s="32">
        <v>0.001278976818545164</v>
      </c>
      <c r="D43" s="33">
        <v>234</v>
      </c>
      <c r="E43" s="32">
        <v>0.003116384993407647</v>
      </c>
      <c r="F43" s="33">
        <v>83</v>
      </c>
      <c r="G43" s="32">
        <v>0.0031647982917715244</v>
      </c>
      <c r="H43" s="235">
        <v>341</v>
      </c>
      <c r="I43" s="207">
        <v>0.002839820783157614</v>
      </c>
    </row>
    <row r="44" spans="1:9" ht="15">
      <c r="A44" s="260" t="s">
        <v>51</v>
      </c>
      <c r="B44" s="234">
        <v>30</v>
      </c>
      <c r="C44" s="32">
        <v>0.0015987210231814548</v>
      </c>
      <c r="D44" s="33">
        <v>201</v>
      </c>
      <c r="E44" s="32">
        <v>0.002676894802029646</v>
      </c>
      <c r="F44" s="33">
        <v>100</v>
      </c>
      <c r="G44" s="32">
        <v>0.003813009990086174</v>
      </c>
      <c r="H44" s="235">
        <v>331</v>
      </c>
      <c r="I44" s="207">
        <v>0.0027565415813054846</v>
      </c>
    </row>
    <row r="45" spans="1:9" ht="15">
      <c r="A45" s="260" t="s">
        <v>117</v>
      </c>
      <c r="B45" s="234">
        <v>52</v>
      </c>
      <c r="C45" s="32">
        <v>0.0027711164401811885</v>
      </c>
      <c r="D45" s="33">
        <v>174</v>
      </c>
      <c r="E45" s="32">
        <v>0.002317311918174917</v>
      </c>
      <c r="F45" s="33">
        <v>90</v>
      </c>
      <c r="G45" s="32">
        <v>0.0034317089910775567</v>
      </c>
      <c r="H45" s="235">
        <v>316</v>
      </c>
      <c r="I45" s="207">
        <v>0.0026316227785272905</v>
      </c>
    </row>
    <row r="46" spans="1:9" ht="15">
      <c r="A46" s="260" t="s">
        <v>54</v>
      </c>
      <c r="B46" s="234">
        <v>20</v>
      </c>
      <c r="C46" s="32">
        <v>0.0010658140154543032</v>
      </c>
      <c r="D46" s="33">
        <v>192</v>
      </c>
      <c r="E46" s="32">
        <v>0.002557033840744736</v>
      </c>
      <c r="F46" s="33">
        <v>91</v>
      </c>
      <c r="G46" s="32">
        <v>0.0034698390909784185</v>
      </c>
      <c r="H46" s="235">
        <v>303</v>
      </c>
      <c r="I46" s="207">
        <v>0.0025233598161195224</v>
      </c>
    </row>
    <row r="47" spans="1:9" ht="15">
      <c r="A47" s="260" t="s">
        <v>28</v>
      </c>
      <c r="B47" s="234">
        <v>16</v>
      </c>
      <c r="C47" s="32">
        <v>0.0008526512123634425</v>
      </c>
      <c r="D47" s="33">
        <v>205</v>
      </c>
      <c r="E47" s="32">
        <v>0.002730166340378494</v>
      </c>
      <c r="F47" s="33">
        <v>78</v>
      </c>
      <c r="G47" s="32">
        <v>0.0029741477922672157</v>
      </c>
      <c r="H47" s="235">
        <v>299</v>
      </c>
      <c r="I47" s="207">
        <v>0.0024900481353786704</v>
      </c>
    </row>
    <row r="48" spans="1:9" ht="15">
      <c r="A48" s="260" t="s">
        <v>46</v>
      </c>
      <c r="B48" s="234">
        <v>42</v>
      </c>
      <c r="C48" s="32">
        <v>0.0022382094324540367</v>
      </c>
      <c r="D48" s="33">
        <v>179</v>
      </c>
      <c r="E48" s="32">
        <v>0.002383901341110978</v>
      </c>
      <c r="F48" s="33">
        <v>72</v>
      </c>
      <c r="G48" s="32">
        <v>0.002745367192862045</v>
      </c>
      <c r="H48" s="235">
        <v>293</v>
      </c>
      <c r="I48" s="207">
        <v>0.002440080614267393</v>
      </c>
    </row>
    <row r="49" spans="1:9" ht="15">
      <c r="A49" s="260" t="s">
        <v>97</v>
      </c>
      <c r="B49" s="234">
        <v>3</v>
      </c>
      <c r="C49" s="32">
        <v>0.0001598721023181455</v>
      </c>
      <c r="D49" s="33">
        <v>157</v>
      </c>
      <c r="E49" s="32">
        <v>0.0020909078801923105</v>
      </c>
      <c r="F49" s="33">
        <v>123</v>
      </c>
      <c r="G49" s="32">
        <v>0.004690002287805994</v>
      </c>
      <c r="H49" s="235">
        <v>283</v>
      </c>
      <c r="I49" s="207">
        <v>0.0023568014124152633</v>
      </c>
    </row>
    <row r="50" spans="1:9" ht="15">
      <c r="A50" s="260" t="s">
        <v>112</v>
      </c>
      <c r="B50" s="234">
        <v>17</v>
      </c>
      <c r="C50" s="32">
        <v>0.0009059419131361578</v>
      </c>
      <c r="D50" s="33">
        <v>185</v>
      </c>
      <c r="E50" s="32">
        <v>0.002463808648634251</v>
      </c>
      <c r="F50" s="33">
        <v>70</v>
      </c>
      <c r="G50" s="32">
        <v>0.002669106993060322</v>
      </c>
      <c r="H50" s="235">
        <v>272</v>
      </c>
      <c r="I50" s="207">
        <v>0.002265194290377921</v>
      </c>
    </row>
    <row r="51" spans="1:9" ht="15">
      <c r="A51" s="260" t="s">
        <v>32</v>
      </c>
      <c r="B51" s="234">
        <v>24</v>
      </c>
      <c r="C51" s="32">
        <v>0.001278976818545164</v>
      </c>
      <c r="D51" s="33">
        <v>188</v>
      </c>
      <c r="E51" s="32">
        <v>0.0025037623023958875</v>
      </c>
      <c r="F51" s="33">
        <v>53</v>
      </c>
      <c r="G51" s="32">
        <v>0.0020208952947456723</v>
      </c>
      <c r="H51" s="235">
        <v>265</v>
      </c>
      <c r="I51" s="207">
        <v>0.0022068988490814303</v>
      </c>
    </row>
    <row r="52" spans="1:9" ht="15">
      <c r="A52" s="260" t="s">
        <v>59</v>
      </c>
      <c r="B52" s="234">
        <v>64</v>
      </c>
      <c r="C52" s="32">
        <v>0.00341060484945377</v>
      </c>
      <c r="D52" s="33">
        <v>147</v>
      </c>
      <c r="E52" s="32">
        <v>0.0019577290343201887</v>
      </c>
      <c r="F52" s="33">
        <v>45</v>
      </c>
      <c r="G52" s="32">
        <v>0.0017158544955387784</v>
      </c>
      <c r="H52" s="235">
        <v>256</v>
      </c>
      <c r="I52" s="207">
        <v>0.0021319475674145137</v>
      </c>
    </row>
    <row r="53" spans="1:9" ht="15">
      <c r="A53" s="260" t="s">
        <v>130</v>
      </c>
      <c r="B53" s="234">
        <v>6</v>
      </c>
      <c r="C53" s="32">
        <v>0.000319744204636291</v>
      </c>
      <c r="D53" s="33">
        <v>135</v>
      </c>
      <c r="E53" s="32">
        <v>0.0017979144192736426</v>
      </c>
      <c r="F53" s="33">
        <v>105</v>
      </c>
      <c r="G53" s="32">
        <v>0.004003660489590483</v>
      </c>
      <c r="H53" s="235">
        <v>246</v>
      </c>
      <c r="I53" s="207">
        <v>0.0020486683655623846</v>
      </c>
    </row>
    <row r="54" spans="1:9" ht="15">
      <c r="A54" s="260" t="s">
        <v>118</v>
      </c>
      <c r="B54" s="234">
        <v>23</v>
      </c>
      <c r="C54" s="32">
        <v>0.0012256861177724486</v>
      </c>
      <c r="D54" s="33">
        <v>166</v>
      </c>
      <c r="E54" s="32">
        <v>0.0022107688414772196</v>
      </c>
      <c r="F54" s="33">
        <v>51</v>
      </c>
      <c r="G54" s="32">
        <v>0.0019446350949439486</v>
      </c>
      <c r="H54" s="235">
        <v>240</v>
      </c>
      <c r="I54" s="207">
        <v>0.0019987008444511067</v>
      </c>
    </row>
    <row r="55" spans="1:9" ht="15">
      <c r="A55" s="260" t="s">
        <v>33</v>
      </c>
      <c r="B55" s="234">
        <v>14</v>
      </c>
      <c r="C55" s="32">
        <v>0.0007460698108180123</v>
      </c>
      <c r="D55" s="33">
        <v>132</v>
      </c>
      <c r="E55" s="32">
        <v>0.001757960765512006</v>
      </c>
      <c r="F55" s="33">
        <v>71</v>
      </c>
      <c r="G55" s="32">
        <v>0.0027072370929611834</v>
      </c>
      <c r="H55" s="235">
        <v>217</v>
      </c>
      <c r="I55" s="207">
        <v>0.001807158680191209</v>
      </c>
    </row>
    <row r="56" spans="1:9" ht="15">
      <c r="A56" s="260" t="s">
        <v>92</v>
      </c>
      <c r="B56" s="234">
        <v>17</v>
      </c>
      <c r="C56" s="32">
        <v>0.0009059419131361578</v>
      </c>
      <c r="D56" s="33">
        <v>154</v>
      </c>
      <c r="E56" s="32">
        <v>0.002050954226430674</v>
      </c>
      <c r="F56" s="33">
        <v>34</v>
      </c>
      <c r="G56" s="32">
        <v>0.0012964233966292992</v>
      </c>
      <c r="H56" s="235">
        <v>205</v>
      </c>
      <c r="I56" s="207">
        <v>0.0017072236379686537</v>
      </c>
    </row>
    <row r="57" spans="1:9" ht="15">
      <c r="A57" s="260" t="s">
        <v>29</v>
      </c>
      <c r="B57" s="234">
        <v>21</v>
      </c>
      <c r="C57" s="32">
        <v>0.0011191047162270183</v>
      </c>
      <c r="D57" s="33">
        <v>123</v>
      </c>
      <c r="E57" s="32">
        <v>0.0016380998042270967</v>
      </c>
      <c r="F57" s="33">
        <v>48</v>
      </c>
      <c r="G57" s="32">
        <v>0.0018302447952413636</v>
      </c>
      <c r="H57" s="235">
        <v>192</v>
      </c>
      <c r="I57" s="207">
        <v>0.0015989606755608854</v>
      </c>
    </row>
    <row r="58" spans="1:9" ht="15">
      <c r="A58" s="260" t="s">
        <v>127</v>
      </c>
      <c r="B58" s="234">
        <v>10</v>
      </c>
      <c r="C58" s="32">
        <v>0.0005329070077271516</v>
      </c>
      <c r="D58" s="33">
        <v>127</v>
      </c>
      <c r="E58" s="32">
        <v>0.0016913713425759451</v>
      </c>
      <c r="F58" s="33">
        <v>48</v>
      </c>
      <c r="G58" s="32">
        <v>0.0018302447952413636</v>
      </c>
      <c r="H58" s="235">
        <v>185</v>
      </c>
      <c r="I58" s="207">
        <v>0.0015406652342643949</v>
      </c>
    </row>
    <row r="59" spans="1:9" ht="15">
      <c r="A59" s="260" t="s">
        <v>128</v>
      </c>
      <c r="B59" s="234">
        <v>18</v>
      </c>
      <c r="C59" s="32">
        <v>0.0009592326139088729</v>
      </c>
      <c r="D59" s="33">
        <v>119</v>
      </c>
      <c r="E59" s="32">
        <v>0.001584828265878248</v>
      </c>
      <c r="F59" s="33">
        <v>43</v>
      </c>
      <c r="G59" s="32">
        <v>0.001639594295737055</v>
      </c>
      <c r="H59" s="235">
        <v>180</v>
      </c>
      <c r="I59" s="207">
        <v>0.00149902563333833</v>
      </c>
    </row>
    <row r="60" spans="1:9" ht="15">
      <c r="A60" s="260" t="s">
        <v>27</v>
      </c>
      <c r="B60" s="234">
        <v>6</v>
      </c>
      <c r="C60" s="32">
        <v>0.000319744204636291</v>
      </c>
      <c r="D60" s="33">
        <v>120</v>
      </c>
      <c r="E60" s="32">
        <v>0.0015981461504654601</v>
      </c>
      <c r="F60" s="33">
        <v>47</v>
      </c>
      <c r="G60" s="32">
        <v>0.0017921146953405018</v>
      </c>
      <c r="H60" s="235">
        <v>173</v>
      </c>
      <c r="I60" s="207">
        <v>0.0014407301920418396</v>
      </c>
    </row>
    <row r="61" spans="1:9" ht="15">
      <c r="A61" s="260" t="s">
        <v>119</v>
      </c>
      <c r="B61" s="234">
        <v>32</v>
      </c>
      <c r="C61" s="32">
        <v>0.001705302424726885</v>
      </c>
      <c r="D61" s="33">
        <v>88</v>
      </c>
      <c r="E61" s="32">
        <v>0.0011719738436746707</v>
      </c>
      <c r="F61" s="33">
        <v>24</v>
      </c>
      <c r="G61" s="32">
        <v>0.0009151223976206818</v>
      </c>
      <c r="H61" s="235">
        <v>144</v>
      </c>
      <c r="I61" s="207">
        <v>0.0011992205066706642</v>
      </c>
    </row>
    <row r="62" spans="1:9" ht="15">
      <c r="A62" s="260" t="s">
        <v>109</v>
      </c>
      <c r="B62" s="234">
        <v>7</v>
      </c>
      <c r="C62" s="32">
        <v>0.00037303490540900613</v>
      </c>
      <c r="D62" s="33">
        <v>62</v>
      </c>
      <c r="E62" s="32">
        <v>0.0008257088444071544</v>
      </c>
      <c r="F62" s="33">
        <v>57</v>
      </c>
      <c r="G62" s="32">
        <v>0.002173415694349119</v>
      </c>
      <c r="H62" s="235">
        <v>126</v>
      </c>
      <c r="I62" s="207">
        <v>0.001049317943336831</v>
      </c>
    </row>
    <row r="63" spans="1:9" ht="15">
      <c r="A63" s="260" t="s">
        <v>100</v>
      </c>
      <c r="B63" s="234">
        <v>4</v>
      </c>
      <c r="C63" s="32">
        <v>0.00021316280309086063</v>
      </c>
      <c r="D63" s="33">
        <v>82</v>
      </c>
      <c r="E63" s="32">
        <v>0.0010920665361513976</v>
      </c>
      <c r="F63" s="33">
        <v>36</v>
      </c>
      <c r="G63" s="32">
        <v>0.0013726835964310226</v>
      </c>
      <c r="H63" s="235">
        <v>122</v>
      </c>
      <c r="I63" s="207">
        <v>0.0010160062625959793</v>
      </c>
    </row>
    <row r="64" spans="1:9" ht="15">
      <c r="A64" s="260" t="s">
        <v>48</v>
      </c>
      <c r="B64" s="234">
        <v>3</v>
      </c>
      <c r="C64" s="32">
        <v>0.0001598721023181455</v>
      </c>
      <c r="D64" s="33">
        <v>72</v>
      </c>
      <c r="E64" s="32">
        <v>0.0009588876902792761</v>
      </c>
      <c r="F64" s="33">
        <v>33</v>
      </c>
      <c r="G64" s="32">
        <v>0.0012582932967284373</v>
      </c>
      <c r="H64" s="235">
        <v>108</v>
      </c>
      <c r="I64" s="207">
        <v>0.000899415380002998</v>
      </c>
    </row>
    <row r="65" spans="1:9" ht="15">
      <c r="A65" s="260" t="s">
        <v>101</v>
      </c>
      <c r="B65" s="234">
        <v>27</v>
      </c>
      <c r="C65" s="32">
        <v>0.0014388489208633094</v>
      </c>
      <c r="D65" s="33">
        <v>68</v>
      </c>
      <c r="E65" s="32">
        <v>0.0009056161519304274</v>
      </c>
      <c r="F65" s="33">
        <v>11</v>
      </c>
      <c r="G65" s="32">
        <v>0.00041943109890947913</v>
      </c>
      <c r="H65" s="235">
        <v>106</v>
      </c>
      <c r="I65" s="207">
        <v>0.0008827595396325721</v>
      </c>
    </row>
    <row r="66" spans="1:9" ht="15">
      <c r="A66" s="260" t="s">
        <v>37</v>
      </c>
      <c r="B66" s="234">
        <v>7</v>
      </c>
      <c r="C66" s="32">
        <v>0.00037303490540900613</v>
      </c>
      <c r="D66" s="33">
        <v>81</v>
      </c>
      <c r="E66" s="32">
        <v>0.0010787486515641855</v>
      </c>
      <c r="F66" s="33">
        <v>18</v>
      </c>
      <c r="G66" s="32">
        <v>0.0006863417982155113</v>
      </c>
      <c r="H66" s="235">
        <v>106</v>
      </c>
      <c r="I66" s="207">
        <v>0.0008827595396325721</v>
      </c>
    </row>
    <row r="67" spans="1:9" ht="15">
      <c r="A67" s="260" t="s">
        <v>93</v>
      </c>
      <c r="B67" s="234">
        <v>4</v>
      </c>
      <c r="C67" s="32">
        <v>0.00021316280309086063</v>
      </c>
      <c r="D67" s="33">
        <v>57</v>
      </c>
      <c r="E67" s="32">
        <v>0.0007591194214710935</v>
      </c>
      <c r="F67" s="33">
        <v>38</v>
      </c>
      <c r="G67" s="32">
        <v>0.001448943796232746</v>
      </c>
      <c r="H67" s="235">
        <v>99</v>
      </c>
      <c r="I67" s="207">
        <v>0.0008244640983360816</v>
      </c>
    </row>
    <row r="68" spans="1:9" ht="15">
      <c r="A68" s="260" t="s">
        <v>50</v>
      </c>
      <c r="B68" s="234">
        <v>4</v>
      </c>
      <c r="C68" s="32">
        <v>0.00021316280309086063</v>
      </c>
      <c r="D68" s="33">
        <v>59</v>
      </c>
      <c r="E68" s="32">
        <v>0.0007857551906455179</v>
      </c>
      <c r="F68" s="33">
        <v>33</v>
      </c>
      <c r="G68" s="32">
        <v>0.0012582932967284373</v>
      </c>
      <c r="H68" s="235">
        <v>96</v>
      </c>
      <c r="I68" s="207">
        <v>0.0007994803377804427</v>
      </c>
    </row>
    <row r="69" spans="1:9" ht="15">
      <c r="A69" s="260" t="s">
        <v>80</v>
      </c>
      <c r="B69" s="234">
        <v>6</v>
      </c>
      <c r="C69" s="32">
        <v>0.000319744204636291</v>
      </c>
      <c r="D69" s="33">
        <v>65</v>
      </c>
      <c r="E69" s="32">
        <v>0.0008656624981687908</v>
      </c>
      <c r="F69" s="33">
        <v>23</v>
      </c>
      <c r="G69" s="32">
        <v>0.00087699229771982</v>
      </c>
      <c r="H69" s="235">
        <v>94</v>
      </c>
      <c r="I69" s="207">
        <v>0.0007828244974100168</v>
      </c>
    </row>
    <row r="70" spans="1:9" ht="15">
      <c r="A70" s="260" t="s">
        <v>107</v>
      </c>
      <c r="B70" s="234">
        <v>9</v>
      </c>
      <c r="C70" s="32">
        <v>0.00047961630695443646</v>
      </c>
      <c r="D70" s="33">
        <v>49</v>
      </c>
      <c r="E70" s="32">
        <v>0.0006525763447733962</v>
      </c>
      <c r="F70" s="33">
        <v>29</v>
      </c>
      <c r="G70" s="32">
        <v>0.0011057728971249905</v>
      </c>
      <c r="H70" s="235">
        <v>87</v>
      </c>
      <c r="I70" s="207">
        <v>0.0007245290561135262</v>
      </c>
    </row>
    <row r="71" spans="1:9" ht="15">
      <c r="A71" s="260" t="s">
        <v>86</v>
      </c>
      <c r="B71" s="234">
        <v>4</v>
      </c>
      <c r="C71" s="32">
        <v>0.00021316280309086063</v>
      </c>
      <c r="D71" s="33">
        <v>39</v>
      </c>
      <c r="E71" s="32">
        <v>0.0005193974989012746</v>
      </c>
      <c r="F71" s="33">
        <v>34</v>
      </c>
      <c r="G71" s="32">
        <v>0.0012964233966292992</v>
      </c>
      <c r="H71" s="235">
        <v>77</v>
      </c>
      <c r="I71" s="207">
        <v>0.0006412498542613967</v>
      </c>
    </row>
    <row r="72" spans="1:9" ht="15">
      <c r="A72" s="260" t="s">
        <v>52</v>
      </c>
      <c r="B72" s="234">
        <v>17</v>
      </c>
      <c r="C72" s="32">
        <v>0.0009059419131361578</v>
      </c>
      <c r="D72" s="33">
        <v>46</v>
      </c>
      <c r="E72" s="32">
        <v>0.0006126226910117597</v>
      </c>
      <c r="F72" s="33">
        <v>12</v>
      </c>
      <c r="G72" s="32">
        <v>0.0004575611988103409</v>
      </c>
      <c r="H72" s="235">
        <v>75</v>
      </c>
      <c r="I72" s="207">
        <v>0.0006245940138909709</v>
      </c>
    </row>
    <row r="73" spans="1:9" ht="15">
      <c r="A73" s="260" t="s">
        <v>279</v>
      </c>
      <c r="B73" s="234">
        <v>11</v>
      </c>
      <c r="C73" s="32">
        <v>0.0005861977084998667</v>
      </c>
      <c r="D73" s="33">
        <v>42</v>
      </c>
      <c r="E73" s="32">
        <v>0.000559351152662911</v>
      </c>
      <c r="F73" s="33">
        <v>13</v>
      </c>
      <c r="G73" s="32">
        <v>0.0004956912987112026</v>
      </c>
      <c r="H73" s="235">
        <v>66</v>
      </c>
      <c r="I73" s="207">
        <v>0.0005496427322240543</v>
      </c>
    </row>
    <row r="74" spans="1:9" ht="15">
      <c r="A74" s="260" t="s">
        <v>88</v>
      </c>
      <c r="B74" s="234">
        <v>7</v>
      </c>
      <c r="C74" s="32">
        <v>0.00037303490540900613</v>
      </c>
      <c r="D74" s="33">
        <v>49</v>
      </c>
      <c r="E74" s="32">
        <v>0.0006525763447733962</v>
      </c>
      <c r="F74" s="33">
        <v>10</v>
      </c>
      <c r="G74" s="32">
        <v>0.0003813009990086174</v>
      </c>
      <c r="H74" s="235">
        <v>66</v>
      </c>
      <c r="I74" s="207">
        <v>0.0005496427322240543</v>
      </c>
    </row>
    <row r="75" spans="1:9" ht="15">
      <c r="A75" s="260" t="s">
        <v>40</v>
      </c>
      <c r="B75" s="234">
        <v>2</v>
      </c>
      <c r="C75" s="32">
        <v>0.00010658140154543032</v>
      </c>
      <c r="D75" s="33">
        <v>48</v>
      </c>
      <c r="E75" s="32">
        <v>0.000639258460186184</v>
      </c>
      <c r="F75" s="33">
        <v>16</v>
      </c>
      <c r="G75" s="32">
        <v>0.0006100815984137879</v>
      </c>
      <c r="H75" s="235">
        <v>66</v>
      </c>
      <c r="I75" s="207">
        <v>0.0005496427322240543</v>
      </c>
    </row>
    <row r="76" spans="1:9" ht="15">
      <c r="A76" s="260" t="s">
        <v>36</v>
      </c>
      <c r="B76" s="234">
        <v>6</v>
      </c>
      <c r="C76" s="32">
        <v>0.000319744204636291</v>
      </c>
      <c r="D76" s="33">
        <v>37</v>
      </c>
      <c r="E76" s="32">
        <v>0.0004927617297268502</v>
      </c>
      <c r="F76" s="33">
        <v>14</v>
      </c>
      <c r="G76" s="32">
        <v>0.0005338213986120643</v>
      </c>
      <c r="H76" s="235">
        <v>57</v>
      </c>
      <c r="I76" s="207">
        <v>0.00047469145055713784</v>
      </c>
    </row>
    <row r="77" spans="1:9" ht="15">
      <c r="A77" s="260" t="s">
        <v>94</v>
      </c>
      <c r="B77" s="234">
        <v>0</v>
      </c>
      <c r="C77" s="32">
        <v>0</v>
      </c>
      <c r="D77" s="33">
        <v>27</v>
      </c>
      <c r="E77" s="32">
        <v>0.0003595828838547285</v>
      </c>
      <c r="F77" s="33">
        <v>23</v>
      </c>
      <c r="G77" s="32">
        <v>0.00087699229771982</v>
      </c>
      <c r="H77" s="235">
        <v>50</v>
      </c>
      <c r="I77" s="207">
        <v>0.00041639600926064724</v>
      </c>
    </row>
    <row r="78" spans="1:9" ht="15">
      <c r="A78" s="260" t="s">
        <v>75</v>
      </c>
      <c r="B78" s="234">
        <v>4</v>
      </c>
      <c r="C78" s="32">
        <v>0.00021316280309086063</v>
      </c>
      <c r="D78" s="33">
        <v>22</v>
      </c>
      <c r="E78" s="32">
        <v>0.00029299346091866767</v>
      </c>
      <c r="F78" s="33">
        <v>20</v>
      </c>
      <c r="G78" s="32">
        <v>0.0007626019980172348</v>
      </c>
      <c r="H78" s="235">
        <v>46</v>
      </c>
      <c r="I78" s="207">
        <v>0.00038308432851979547</v>
      </c>
    </row>
    <row r="79" spans="1:9" ht="15">
      <c r="A79" s="260" t="s">
        <v>106</v>
      </c>
      <c r="B79" s="234">
        <v>1</v>
      </c>
      <c r="C79" s="32">
        <v>5.329070077271516E-05</v>
      </c>
      <c r="D79" s="33">
        <v>21</v>
      </c>
      <c r="E79" s="32">
        <v>0.0002796755763314555</v>
      </c>
      <c r="F79" s="33">
        <v>22</v>
      </c>
      <c r="G79" s="32">
        <v>0.0008388621978189583</v>
      </c>
      <c r="H79" s="235">
        <v>44</v>
      </c>
      <c r="I79" s="207">
        <v>0.0003664284881493696</v>
      </c>
    </row>
    <row r="80" spans="1:9" ht="15">
      <c r="A80" s="260" t="s">
        <v>58</v>
      </c>
      <c r="B80" s="234">
        <v>3</v>
      </c>
      <c r="C80" s="32">
        <v>0.0001598721023181455</v>
      </c>
      <c r="D80" s="33">
        <v>19</v>
      </c>
      <c r="E80" s="32">
        <v>0.0002530398071570312</v>
      </c>
      <c r="F80" s="33">
        <v>16</v>
      </c>
      <c r="G80" s="32">
        <v>0.0006100815984137879</v>
      </c>
      <c r="H80" s="235">
        <v>38</v>
      </c>
      <c r="I80" s="207">
        <v>0.0003164609670380919</v>
      </c>
    </row>
    <row r="81" spans="1:9" ht="15">
      <c r="A81" s="260" t="s">
        <v>91</v>
      </c>
      <c r="B81" s="234">
        <v>6</v>
      </c>
      <c r="C81" s="32">
        <v>0.000319744204636291</v>
      </c>
      <c r="D81" s="33">
        <v>27</v>
      </c>
      <c r="E81" s="32">
        <v>0.0003595828838547285</v>
      </c>
      <c r="F81" s="33">
        <v>3</v>
      </c>
      <c r="G81" s="32">
        <v>0.00011439029970258523</v>
      </c>
      <c r="H81" s="235">
        <v>36</v>
      </c>
      <c r="I81" s="207">
        <v>0.00029980512666766604</v>
      </c>
    </row>
    <row r="82" spans="1:9" ht="15">
      <c r="A82" s="260" t="s">
        <v>73</v>
      </c>
      <c r="B82" s="234">
        <v>0</v>
      </c>
      <c r="C82" s="32">
        <v>0</v>
      </c>
      <c r="D82" s="33">
        <v>22</v>
      </c>
      <c r="E82" s="32">
        <v>0.00029299346091866767</v>
      </c>
      <c r="F82" s="33">
        <v>13</v>
      </c>
      <c r="G82" s="32">
        <v>0.0004956912987112026</v>
      </c>
      <c r="H82" s="235">
        <v>35</v>
      </c>
      <c r="I82" s="207">
        <v>0.0002914772064824531</v>
      </c>
    </row>
    <row r="83" spans="1:9" ht="15">
      <c r="A83" s="260" t="s">
        <v>74</v>
      </c>
      <c r="B83" s="234">
        <v>0</v>
      </c>
      <c r="C83" s="32">
        <v>0</v>
      </c>
      <c r="D83" s="33">
        <v>17</v>
      </c>
      <c r="E83" s="32">
        <v>0.00022640403798260684</v>
      </c>
      <c r="F83" s="33">
        <v>16</v>
      </c>
      <c r="G83" s="32">
        <v>0.0006100815984137879</v>
      </c>
      <c r="H83" s="235">
        <v>33</v>
      </c>
      <c r="I83" s="207">
        <v>0.00027482136611202716</v>
      </c>
    </row>
    <row r="84" spans="1:9" ht="15">
      <c r="A84" s="260" t="s">
        <v>55</v>
      </c>
      <c r="B84" s="234">
        <v>3</v>
      </c>
      <c r="C84" s="32">
        <v>0.0001598721023181455</v>
      </c>
      <c r="D84" s="33">
        <v>15</v>
      </c>
      <c r="E84" s="32">
        <v>0.00019976826880818252</v>
      </c>
      <c r="F84" s="33">
        <v>14</v>
      </c>
      <c r="G84" s="32">
        <v>0.0005338213986120643</v>
      </c>
      <c r="H84" s="235">
        <v>32</v>
      </c>
      <c r="I84" s="207">
        <v>0.0002664934459268142</v>
      </c>
    </row>
    <row r="85" spans="1:9" ht="15">
      <c r="A85" s="260" t="s">
        <v>76</v>
      </c>
      <c r="B85" s="234">
        <v>0</v>
      </c>
      <c r="C85" s="32">
        <v>0</v>
      </c>
      <c r="D85" s="33">
        <v>21</v>
      </c>
      <c r="E85" s="32">
        <v>0.0002796755763314555</v>
      </c>
      <c r="F85" s="33">
        <v>10</v>
      </c>
      <c r="G85" s="32">
        <v>0.0003813009990086174</v>
      </c>
      <c r="H85" s="235">
        <v>31</v>
      </c>
      <c r="I85" s="207">
        <v>0.0002581655257416013</v>
      </c>
    </row>
    <row r="86" spans="1:9" ht="15">
      <c r="A86" s="260" t="s">
        <v>280</v>
      </c>
      <c r="B86" s="234">
        <v>0</v>
      </c>
      <c r="C86" s="32">
        <v>0</v>
      </c>
      <c r="D86" s="33">
        <v>12</v>
      </c>
      <c r="E86" s="32">
        <v>0.000159814615046546</v>
      </c>
      <c r="F86" s="33">
        <v>16</v>
      </c>
      <c r="G86" s="32">
        <v>0.0006100815984137879</v>
      </c>
      <c r="H86" s="235">
        <v>28</v>
      </c>
      <c r="I86" s="207">
        <v>0.00023318176518596245</v>
      </c>
    </row>
    <row r="87" spans="1:9" ht="15">
      <c r="A87" s="260" t="s">
        <v>77</v>
      </c>
      <c r="B87" s="234">
        <v>1</v>
      </c>
      <c r="C87" s="32">
        <v>5.329070077271516E-05</v>
      </c>
      <c r="D87" s="33">
        <v>13</v>
      </c>
      <c r="E87" s="32">
        <v>0.00017313249963375816</v>
      </c>
      <c r="F87" s="33">
        <v>11</v>
      </c>
      <c r="G87" s="32">
        <v>0.00041943109890947913</v>
      </c>
      <c r="H87" s="235">
        <v>25</v>
      </c>
      <c r="I87" s="207">
        <v>0.00020819800463032362</v>
      </c>
    </row>
    <row r="88" spans="1:9" ht="15">
      <c r="A88" s="260" t="s">
        <v>53</v>
      </c>
      <c r="B88" s="234">
        <v>1</v>
      </c>
      <c r="C88" s="32">
        <v>5.329070077271516E-05</v>
      </c>
      <c r="D88" s="33">
        <v>15</v>
      </c>
      <c r="E88" s="32">
        <v>0.00019976826880818252</v>
      </c>
      <c r="F88" s="33">
        <v>7</v>
      </c>
      <c r="G88" s="32">
        <v>0.00026691069930603217</v>
      </c>
      <c r="H88" s="235">
        <v>23</v>
      </c>
      <c r="I88" s="207">
        <v>0.00019154216425989773</v>
      </c>
    </row>
    <row r="89" spans="1:23" ht="15">
      <c r="A89" s="260" t="s">
        <v>85</v>
      </c>
      <c r="B89" s="234">
        <v>1</v>
      </c>
      <c r="C89" s="32">
        <v>5.329070077271516E-05</v>
      </c>
      <c r="D89" s="33">
        <v>8</v>
      </c>
      <c r="E89" s="32">
        <v>0.00010654307669769733</v>
      </c>
      <c r="F89" s="33">
        <v>11</v>
      </c>
      <c r="G89" s="32">
        <v>0.00041943109890947913</v>
      </c>
      <c r="H89" s="235">
        <v>20</v>
      </c>
      <c r="I89" s="207">
        <v>0.0001665584037042589</v>
      </c>
      <c r="O89"/>
      <c r="P89"/>
      <c r="Q89"/>
      <c r="R89"/>
      <c r="S89"/>
      <c r="T89"/>
      <c r="U89"/>
      <c r="V89"/>
      <c r="W89"/>
    </row>
    <row r="90" spans="1:23" ht="15">
      <c r="A90" s="260" t="s">
        <v>83</v>
      </c>
      <c r="B90" s="234">
        <v>0</v>
      </c>
      <c r="C90" s="32">
        <v>0</v>
      </c>
      <c r="D90" s="33">
        <v>12</v>
      </c>
      <c r="E90" s="32">
        <v>0.000159814615046546</v>
      </c>
      <c r="F90" s="33">
        <v>8</v>
      </c>
      <c r="G90" s="32">
        <v>0.00030504079920689394</v>
      </c>
      <c r="H90" s="235">
        <v>20</v>
      </c>
      <c r="I90" s="207">
        <v>0.0001665584037042589</v>
      </c>
      <c r="O90"/>
      <c r="P90"/>
      <c r="Q90"/>
      <c r="R90"/>
      <c r="S90"/>
      <c r="T90"/>
      <c r="U90"/>
      <c r="V90"/>
      <c r="W90"/>
    </row>
    <row r="91" spans="1:23" ht="15">
      <c r="A91" s="260" t="s">
        <v>49</v>
      </c>
      <c r="B91" s="234">
        <v>1</v>
      </c>
      <c r="C91" s="32">
        <v>5.329070077271516E-05</v>
      </c>
      <c r="D91" s="33">
        <v>9</v>
      </c>
      <c r="E91" s="32">
        <v>0.00011986096128490951</v>
      </c>
      <c r="F91" s="33">
        <v>10</v>
      </c>
      <c r="G91" s="32">
        <v>0.0003813009990086174</v>
      </c>
      <c r="H91" s="235">
        <v>20</v>
      </c>
      <c r="I91" s="207">
        <v>0.0001665584037042589</v>
      </c>
      <c r="O91"/>
      <c r="P91"/>
      <c r="Q91"/>
      <c r="R91"/>
      <c r="S91"/>
      <c r="T91"/>
      <c r="U91"/>
      <c r="V91"/>
      <c r="W91"/>
    </row>
    <row r="92" spans="1:23" ht="15">
      <c r="A92" s="260" t="s">
        <v>281</v>
      </c>
      <c r="B92" s="234">
        <v>0</v>
      </c>
      <c r="C92" s="32">
        <v>0</v>
      </c>
      <c r="D92" s="33">
        <v>11</v>
      </c>
      <c r="E92" s="32">
        <v>0.00014649673045933384</v>
      </c>
      <c r="F92" s="33">
        <v>8</v>
      </c>
      <c r="G92" s="32">
        <v>0.00030504079920689394</v>
      </c>
      <c r="H92" s="235">
        <v>19</v>
      </c>
      <c r="I92" s="207">
        <v>0.00015823048351904596</v>
      </c>
      <c r="O92"/>
      <c r="P92"/>
      <c r="Q92"/>
      <c r="R92"/>
      <c r="S92"/>
      <c r="T92"/>
      <c r="U92"/>
      <c r="V92"/>
      <c r="W92"/>
    </row>
    <row r="93" spans="1:23" ht="15">
      <c r="A93" s="260" t="s">
        <v>61</v>
      </c>
      <c r="B93" s="234">
        <v>5</v>
      </c>
      <c r="C93" s="32">
        <v>0.0002664535038635758</v>
      </c>
      <c r="D93" s="33">
        <v>9</v>
      </c>
      <c r="E93" s="32">
        <v>0.00011986096128490951</v>
      </c>
      <c r="F93" s="33">
        <v>5</v>
      </c>
      <c r="G93" s="32">
        <v>0.0001906504995043087</v>
      </c>
      <c r="H93" s="235">
        <v>19</v>
      </c>
      <c r="I93" s="207">
        <v>0.00015823048351904596</v>
      </c>
      <c r="O93"/>
      <c r="P93"/>
      <c r="Q93"/>
      <c r="R93"/>
      <c r="S93"/>
      <c r="T93"/>
      <c r="U93"/>
      <c r="V93"/>
      <c r="W93"/>
    </row>
    <row r="94" spans="1:23" ht="15">
      <c r="A94" s="260" t="s">
        <v>111</v>
      </c>
      <c r="B94" s="234">
        <v>1</v>
      </c>
      <c r="C94" s="32">
        <v>5.329070077271516E-05</v>
      </c>
      <c r="D94" s="33">
        <v>9</v>
      </c>
      <c r="E94" s="32">
        <v>0.00011986096128490951</v>
      </c>
      <c r="F94" s="33">
        <v>6</v>
      </c>
      <c r="G94" s="32">
        <v>0.00022878059940517045</v>
      </c>
      <c r="H94" s="235">
        <v>16</v>
      </c>
      <c r="I94" s="207">
        <v>0.0001332467229634071</v>
      </c>
      <c r="O94"/>
      <c r="P94"/>
      <c r="Q94"/>
      <c r="R94"/>
      <c r="S94"/>
      <c r="T94"/>
      <c r="U94"/>
      <c r="V94"/>
      <c r="W94"/>
    </row>
    <row r="95" spans="1:23" ht="15">
      <c r="A95" s="260" t="s">
        <v>82</v>
      </c>
      <c r="B95" s="234">
        <v>0</v>
      </c>
      <c r="C95" s="32">
        <v>0</v>
      </c>
      <c r="D95" s="33">
        <v>8</v>
      </c>
      <c r="E95" s="32">
        <v>0.00010654307669769733</v>
      </c>
      <c r="F95" s="33">
        <v>6</v>
      </c>
      <c r="G95" s="32">
        <v>0.00022878059940517045</v>
      </c>
      <c r="H95" s="235">
        <v>14</v>
      </c>
      <c r="I95" s="207">
        <v>0.00011659088259298122</v>
      </c>
      <c r="O95"/>
      <c r="P95"/>
      <c r="Q95"/>
      <c r="R95"/>
      <c r="S95"/>
      <c r="T95"/>
      <c r="U95"/>
      <c r="V95"/>
      <c r="W95"/>
    </row>
    <row r="96" spans="1:23" ht="15">
      <c r="A96" s="260" t="s">
        <v>288</v>
      </c>
      <c r="B96" s="234">
        <v>2</v>
      </c>
      <c r="C96" s="32">
        <v>0.00010658140154543032</v>
      </c>
      <c r="D96" s="33">
        <v>10</v>
      </c>
      <c r="E96" s="32">
        <v>0.00013317884587212166</v>
      </c>
      <c r="F96" s="33">
        <v>1</v>
      </c>
      <c r="G96" s="32">
        <v>3.813009990086174E-05</v>
      </c>
      <c r="H96" s="235">
        <v>13</v>
      </c>
      <c r="I96" s="207">
        <v>0.00010826296240776828</v>
      </c>
      <c r="O96"/>
      <c r="P96"/>
      <c r="Q96"/>
      <c r="R96"/>
      <c r="S96"/>
      <c r="T96"/>
      <c r="U96"/>
      <c r="V96"/>
      <c r="W96"/>
    </row>
    <row r="97" spans="1:23" ht="15">
      <c r="A97" s="260" t="s">
        <v>78</v>
      </c>
      <c r="B97" s="234">
        <v>1</v>
      </c>
      <c r="C97" s="32">
        <v>5.329070077271516E-05</v>
      </c>
      <c r="D97" s="33">
        <v>5</v>
      </c>
      <c r="E97" s="32">
        <v>6.658942293606083E-05</v>
      </c>
      <c r="F97" s="33">
        <v>1</v>
      </c>
      <c r="G97" s="32">
        <v>3.813009990086174E-05</v>
      </c>
      <c r="H97" s="235">
        <v>7</v>
      </c>
      <c r="I97" s="207">
        <v>5.829544129649061E-05</v>
      </c>
      <c r="O97"/>
      <c r="P97"/>
      <c r="Q97"/>
      <c r="R97"/>
      <c r="S97"/>
      <c r="T97"/>
      <c r="U97"/>
      <c r="V97"/>
      <c r="W97"/>
    </row>
    <row r="98" spans="1:23" ht="15">
      <c r="A98" s="260" t="s">
        <v>26</v>
      </c>
      <c r="B98" s="234">
        <v>0</v>
      </c>
      <c r="C98" s="32">
        <v>0</v>
      </c>
      <c r="D98" s="33">
        <v>4</v>
      </c>
      <c r="E98" s="32">
        <v>5.3271538348848666E-05</v>
      </c>
      <c r="F98" s="33">
        <v>1</v>
      </c>
      <c r="G98" s="32">
        <v>3.813009990086174E-05</v>
      </c>
      <c r="H98" s="235">
        <v>5</v>
      </c>
      <c r="I98" s="207">
        <v>4.1639600926064726E-05</v>
      </c>
      <c r="O98"/>
      <c r="P98"/>
      <c r="Q98"/>
      <c r="R98"/>
      <c r="S98"/>
      <c r="T98"/>
      <c r="U98"/>
      <c r="V98"/>
      <c r="W98"/>
    </row>
    <row r="99" spans="1:23" ht="15">
      <c r="A99" s="260" t="s">
        <v>110</v>
      </c>
      <c r="B99" s="234">
        <v>0</v>
      </c>
      <c r="C99" s="32">
        <v>0</v>
      </c>
      <c r="D99" s="33">
        <v>2</v>
      </c>
      <c r="E99" s="32">
        <v>2.6635769174424333E-05</v>
      </c>
      <c r="F99" s="33">
        <v>1</v>
      </c>
      <c r="G99" s="32">
        <v>3.813009990086174E-05</v>
      </c>
      <c r="H99" s="235">
        <v>3</v>
      </c>
      <c r="I99" s="207">
        <v>2.4983760555638835E-05</v>
      </c>
      <c r="O99"/>
      <c r="P99"/>
      <c r="Q99"/>
      <c r="R99"/>
      <c r="S99"/>
      <c r="T99"/>
      <c r="U99"/>
      <c r="V99"/>
      <c r="W99"/>
    </row>
    <row r="100" spans="1:23" ht="15">
      <c r="A100" s="260" t="s">
        <v>69</v>
      </c>
      <c r="B100" s="234">
        <v>1</v>
      </c>
      <c r="C100" s="32">
        <v>5.329070077271516E-05</v>
      </c>
      <c r="D100" s="33">
        <v>2</v>
      </c>
      <c r="E100" s="32">
        <v>2.6635769174424333E-05</v>
      </c>
      <c r="F100" s="33">
        <v>0</v>
      </c>
      <c r="G100" s="32">
        <v>0</v>
      </c>
      <c r="H100" s="235">
        <v>3</v>
      </c>
      <c r="I100" s="207">
        <v>2.4983760555638835E-05</v>
      </c>
      <c r="O100"/>
      <c r="P100"/>
      <c r="Q100"/>
      <c r="R100"/>
      <c r="S100"/>
      <c r="T100"/>
      <c r="U100"/>
      <c r="V100"/>
      <c r="W100"/>
    </row>
    <row r="101" spans="1:23" ht="15">
      <c r="A101" s="260" t="s">
        <v>89</v>
      </c>
      <c r="B101" s="234">
        <v>0</v>
      </c>
      <c r="C101" s="32">
        <v>0</v>
      </c>
      <c r="D101" s="33">
        <v>0</v>
      </c>
      <c r="E101" s="32">
        <v>0</v>
      </c>
      <c r="F101" s="33">
        <v>1</v>
      </c>
      <c r="G101" s="32">
        <v>3.813009990086174E-05</v>
      </c>
      <c r="H101" s="235">
        <v>1</v>
      </c>
      <c r="I101" s="207">
        <v>8.327920185212944E-06</v>
      </c>
      <c r="O101"/>
      <c r="P101"/>
      <c r="Q101"/>
      <c r="R101"/>
      <c r="S101"/>
      <c r="T101"/>
      <c r="U101"/>
      <c r="V101"/>
      <c r="W101"/>
    </row>
    <row r="102" spans="1:23" ht="15">
      <c r="A102" s="260" t="s">
        <v>63</v>
      </c>
      <c r="B102" s="234">
        <v>0</v>
      </c>
      <c r="C102" s="32">
        <v>0</v>
      </c>
      <c r="D102" s="33">
        <v>1</v>
      </c>
      <c r="E102" s="32">
        <v>1.3317884587212167E-05</v>
      </c>
      <c r="F102" s="33">
        <v>0</v>
      </c>
      <c r="G102" s="32">
        <v>0</v>
      </c>
      <c r="H102" s="235">
        <v>1</v>
      </c>
      <c r="I102" s="207">
        <v>8.327920185212944E-06</v>
      </c>
      <c r="O102"/>
      <c r="P102"/>
      <c r="Q102"/>
      <c r="R102"/>
      <c r="S102"/>
      <c r="T102"/>
      <c r="U102"/>
      <c r="V102"/>
      <c r="W102"/>
    </row>
    <row r="103" spans="1:23" ht="15">
      <c r="A103" s="260" t="s">
        <v>96</v>
      </c>
      <c r="B103" s="234">
        <v>0</v>
      </c>
      <c r="C103" s="32">
        <v>0</v>
      </c>
      <c r="D103" s="33">
        <v>0</v>
      </c>
      <c r="E103" s="32">
        <v>0</v>
      </c>
      <c r="F103" s="33">
        <v>0</v>
      </c>
      <c r="G103" s="32">
        <v>0</v>
      </c>
      <c r="H103" s="235">
        <v>0</v>
      </c>
      <c r="I103" s="207">
        <v>0</v>
      </c>
      <c r="O103"/>
      <c r="P103"/>
      <c r="Q103"/>
      <c r="R103"/>
      <c r="S103"/>
      <c r="T103"/>
      <c r="U103"/>
      <c r="V103"/>
      <c r="W103"/>
    </row>
    <row r="104" spans="1:23" ht="15">
      <c r="A104" s="260" t="s">
        <v>95</v>
      </c>
      <c r="B104" s="234">
        <v>0</v>
      </c>
      <c r="C104" s="32">
        <v>0</v>
      </c>
      <c r="D104" s="33">
        <v>0</v>
      </c>
      <c r="E104" s="32">
        <v>0</v>
      </c>
      <c r="F104" s="33">
        <v>0</v>
      </c>
      <c r="G104" s="32">
        <v>0</v>
      </c>
      <c r="H104" s="235">
        <v>0</v>
      </c>
      <c r="I104" s="207">
        <v>0</v>
      </c>
      <c r="O104"/>
      <c r="P104"/>
      <c r="Q104"/>
      <c r="R104"/>
      <c r="S104"/>
      <c r="T104"/>
      <c r="U104"/>
      <c r="V104"/>
      <c r="W104"/>
    </row>
    <row r="105" spans="1:23" ht="15">
      <c r="A105" s="260" t="s">
        <v>79</v>
      </c>
      <c r="B105" s="234">
        <v>0</v>
      </c>
      <c r="C105" s="32">
        <v>0</v>
      </c>
      <c r="D105" s="33">
        <v>0</v>
      </c>
      <c r="E105" s="32">
        <v>0</v>
      </c>
      <c r="F105" s="33">
        <v>0</v>
      </c>
      <c r="G105" s="32">
        <v>0</v>
      </c>
      <c r="H105" s="235">
        <v>0</v>
      </c>
      <c r="I105" s="207">
        <v>0</v>
      </c>
      <c r="O105"/>
      <c r="P105"/>
      <c r="Q105"/>
      <c r="R105"/>
      <c r="S105"/>
      <c r="T105"/>
      <c r="U105"/>
      <c r="V105"/>
      <c r="W105"/>
    </row>
    <row r="106" spans="1:23" ht="15">
      <c r="A106" s="260" t="s">
        <v>31</v>
      </c>
      <c r="B106" s="234">
        <v>0</v>
      </c>
      <c r="C106" s="32">
        <v>0</v>
      </c>
      <c r="D106" s="33">
        <v>0</v>
      </c>
      <c r="E106" s="32">
        <v>0</v>
      </c>
      <c r="F106" s="33">
        <v>0</v>
      </c>
      <c r="G106" s="32">
        <v>0</v>
      </c>
      <c r="H106" s="235">
        <v>0</v>
      </c>
      <c r="I106" s="207">
        <v>0</v>
      </c>
      <c r="O106"/>
      <c r="P106"/>
      <c r="Q106"/>
      <c r="R106"/>
      <c r="S106"/>
      <c r="T106"/>
      <c r="U106"/>
      <c r="V106"/>
      <c r="W106"/>
    </row>
    <row r="107" spans="1:23" ht="15.75" thickBot="1">
      <c r="A107" s="260" t="s">
        <v>120</v>
      </c>
      <c r="B107" s="234">
        <v>5342</v>
      </c>
      <c r="C107" s="32">
        <v>0.2846789235278444</v>
      </c>
      <c r="D107" s="33">
        <v>2897</v>
      </c>
      <c r="E107" s="32">
        <v>0.03858191164915365</v>
      </c>
      <c r="F107" s="33">
        <v>886</v>
      </c>
      <c r="G107" s="32">
        <v>0.033783268512163504</v>
      </c>
      <c r="H107" s="235">
        <v>9125</v>
      </c>
      <c r="I107" s="207">
        <v>0.07599227169006813</v>
      </c>
      <c r="O107"/>
      <c r="P107"/>
      <c r="Q107"/>
      <c r="R107"/>
      <c r="S107"/>
      <c r="T107"/>
      <c r="U107"/>
      <c r="V107"/>
      <c r="W107"/>
    </row>
    <row r="108" spans="1:23" ht="15.75" thickBot="1">
      <c r="A108" s="58" t="s">
        <v>121</v>
      </c>
      <c r="B108" s="236">
        <v>18765</v>
      </c>
      <c r="C108" s="13">
        <v>1.0000000000000004</v>
      </c>
      <c r="D108" s="14">
        <v>75087</v>
      </c>
      <c r="E108" s="13">
        <v>1.0000000000000002</v>
      </c>
      <c r="F108" s="14">
        <v>26226</v>
      </c>
      <c r="G108" s="13">
        <v>1</v>
      </c>
      <c r="H108" s="15">
        <v>120078</v>
      </c>
      <c r="I108" s="39">
        <v>1</v>
      </c>
      <c r="O108"/>
      <c r="P108"/>
      <c r="Q108"/>
      <c r="R108"/>
      <c r="S108"/>
      <c r="T108"/>
      <c r="U108"/>
      <c r="V108"/>
      <c r="W108"/>
    </row>
    <row r="109" spans="15:23" ht="15">
      <c r="O109"/>
      <c r="P109"/>
      <c r="Q109"/>
      <c r="R109"/>
      <c r="S109"/>
      <c r="T109"/>
      <c r="U109"/>
      <c r="V109"/>
      <c r="W109"/>
    </row>
    <row r="110" spans="15:23" ht="15">
      <c r="O110"/>
      <c r="P110"/>
      <c r="Q110"/>
      <c r="R110"/>
      <c r="S110"/>
      <c r="T110"/>
      <c r="U110"/>
      <c r="V110"/>
      <c r="W110"/>
    </row>
    <row r="111" spans="15:23" ht="15">
      <c r="O111"/>
      <c r="P111"/>
      <c r="Q111"/>
      <c r="R111"/>
      <c r="S111"/>
      <c r="T111"/>
      <c r="U111"/>
      <c r="V111"/>
      <c r="W111"/>
    </row>
    <row r="112" spans="15:23" ht="15">
      <c r="O112"/>
      <c r="P112"/>
      <c r="Q112"/>
      <c r="R112"/>
      <c r="S112"/>
      <c r="T112"/>
      <c r="U112"/>
      <c r="V112"/>
      <c r="W112"/>
    </row>
    <row r="113" spans="15:23" ht="15">
      <c r="O113"/>
      <c r="P113"/>
      <c r="Q113"/>
      <c r="R113"/>
      <c r="S113"/>
      <c r="T113"/>
      <c r="U113"/>
      <c r="V113"/>
      <c r="W113"/>
    </row>
    <row r="114" spans="15:23" ht="15">
      <c r="O114"/>
      <c r="P114"/>
      <c r="Q114"/>
      <c r="R114"/>
      <c r="S114"/>
      <c r="T114"/>
      <c r="U114"/>
      <c r="V114"/>
      <c r="W114"/>
    </row>
    <row r="115" spans="15:23" ht="15">
      <c r="O115"/>
      <c r="P115"/>
      <c r="Q115"/>
      <c r="R115"/>
      <c r="S115"/>
      <c r="T115"/>
      <c r="U115"/>
      <c r="V115"/>
      <c r="W115"/>
    </row>
    <row r="116" spans="15:23" ht="15">
      <c r="O116"/>
      <c r="P116"/>
      <c r="Q116"/>
      <c r="R116"/>
      <c r="S116"/>
      <c r="T116"/>
      <c r="U116"/>
      <c r="V116"/>
      <c r="W116"/>
    </row>
    <row r="117" spans="15:23" ht="15">
      <c r="O117"/>
      <c r="P117"/>
      <c r="Q117"/>
      <c r="R117"/>
      <c r="S117"/>
      <c r="T117"/>
      <c r="U117"/>
      <c r="V117"/>
      <c r="W117"/>
    </row>
    <row r="118" spans="15:23" ht="15">
      <c r="O118"/>
      <c r="P118"/>
      <c r="Q118"/>
      <c r="R118"/>
      <c r="S118"/>
      <c r="T118"/>
      <c r="U118"/>
      <c r="V118"/>
      <c r="W118"/>
    </row>
    <row r="119" spans="15:23" ht="15">
      <c r="O119"/>
      <c r="P119"/>
      <c r="Q119"/>
      <c r="R119"/>
      <c r="S119"/>
      <c r="T119"/>
      <c r="U119"/>
      <c r="V119"/>
      <c r="W119"/>
    </row>
    <row r="120" spans="15:23" ht="15">
      <c r="O120"/>
      <c r="P120"/>
      <c r="Q120"/>
      <c r="R120"/>
      <c r="S120"/>
      <c r="T120"/>
      <c r="U120"/>
      <c r="V120"/>
      <c r="W120"/>
    </row>
    <row r="121" spans="15:23" ht="15">
      <c r="O121"/>
      <c r="P121"/>
      <c r="Q121"/>
      <c r="R121"/>
      <c r="S121"/>
      <c r="T121"/>
      <c r="U121"/>
      <c r="V121"/>
      <c r="W121"/>
    </row>
    <row r="122" spans="15:23" ht="15">
      <c r="O122"/>
      <c r="P122"/>
      <c r="Q122"/>
      <c r="R122"/>
      <c r="S122"/>
      <c r="T122"/>
      <c r="U122"/>
      <c r="V122"/>
      <c r="W122"/>
    </row>
    <row r="123" spans="15:23" ht="15">
      <c r="O123"/>
      <c r="P123"/>
      <c r="Q123"/>
      <c r="R123"/>
      <c r="S123"/>
      <c r="T123"/>
      <c r="U123"/>
      <c r="V123"/>
      <c r="W123"/>
    </row>
    <row r="124" spans="15:23" ht="15">
      <c r="O124"/>
      <c r="P124"/>
      <c r="Q124"/>
      <c r="R124"/>
      <c r="S124"/>
      <c r="T124"/>
      <c r="U124"/>
      <c r="V124"/>
      <c r="W124"/>
    </row>
    <row r="125" spans="15:23" ht="15">
      <c r="O125"/>
      <c r="P125"/>
      <c r="Q125"/>
      <c r="R125"/>
      <c r="S125"/>
      <c r="T125"/>
      <c r="U125"/>
      <c r="V125"/>
      <c r="W125"/>
    </row>
    <row r="126" spans="15:23" ht="15">
      <c r="O126"/>
      <c r="P126"/>
      <c r="Q126"/>
      <c r="R126"/>
      <c r="S126"/>
      <c r="T126"/>
      <c r="U126"/>
      <c r="V126"/>
      <c r="W126"/>
    </row>
    <row r="127" spans="15:23" ht="15">
      <c r="O127"/>
      <c r="P127"/>
      <c r="Q127"/>
      <c r="R127"/>
      <c r="S127"/>
      <c r="T127"/>
      <c r="U127"/>
      <c r="V127"/>
      <c r="W127"/>
    </row>
    <row r="128" spans="15:23" ht="15">
      <c r="O128"/>
      <c r="P128"/>
      <c r="Q128"/>
      <c r="R128"/>
      <c r="S128"/>
      <c r="T128"/>
      <c r="U128"/>
      <c r="V128"/>
      <c r="W128"/>
    </row>
    <row r="129" spans="15:23" ht="15">
      <c r="O129"/>
      <c r="P129"/>
      <c r="Q129"/>
      <c r="R129"/>
      <c r="S129"/>
      <c r="T129"/>
      <c r="U129"/>
      <c r="V129"/>
      <c r="W129"/>
    </row>
    <row r="130" spans="15:23" ht="15">
      <c r="O130"/>
      <c r="P130"/>
      <c r="Q130"/>
      <c r="R130"/>
      <c r="S130"/>
      <c r="T130"/>
      <c r="U130"/>
      <c r="V130"/>
      <c r="W130"/>
    </row>
    <row r="131" spans="15:23" ht="15">
      <c r="O131"/>
      <c r="P131"/>
      <c r="Q131"/>
      <c r="R131"/>
      <c r="S131"/>
      <c r="T131"/>
      <c r="U131"/>
      <c r="V131"/>
      <c r="W131"/>
    </row>
    <row r="132" spans="15:23" ht="15">
      <c r="O132"/>
      <c r="P132"/>
      <c r="Q132"/>
      <c r="R132"/>
      <c r="S132"/>
      <c r="T132"/>
      <c r="U132"/>
      <c r="V132"/>
      <c r="W132"/>
    </row>
    <row r="133" spans="15:23" ht="15">
      <c r="O133"/>
      <c r="P133"/>
      <c r="Q133"/>
      <c r="R133"/>
      <c r="S133"/>
      <c r="T133"/>
      <c r="U133"/>
      <c r="V133"/>
      <c r="W133"/>
    </row>
    <row r="134" spans="15:23" ht="15">
      <c r="O134"/>
      <c r="P134"/>
      <c r="Q134"/>
      <c r="R134"/>
      <c r="S134"/>
      <c r="T134"/>
      <c r="U134"/>
      <c r="V134"/>
      <c r="W134"/>
    </row>
    <row r="135" spans="15:23" ht="15">
      <c r="O135"/>
      <c r="P135"/>
      <c r="Q135"/>
      <c r="R135"/>
      <c r="S135"/>
      <c r="T135"/>
      <c r="U135"/>
      <c r="V135"/>
      <c r="W135"/>
    </row>
    <row r="136" spans="15:23" ht="15">
      <c r="O136"/>
      <c r="P136"/>
      <c r="Q136"/>
      <c r="R136"/>
      <c r="S136"/>
      <c r="T136"/>
      <c r="U136"/>
      <c r="V136"/>
      <c r="W136"/>
    </row>
    <row r="137" spans="15:23" ht="15">
      <c r="O137"/>
      <c r="P137"/>
      <c r="Q137"/>
      <c r="R137"/>
      <c r="S137"/>
      <c r="T137"/>
      <c r="U137"/>
      <c r="V137"/>
      <c r="W137"/>
    </row>
    <row r="138" spans="15:23" ht="15">
      <c r="O138"/>
      <c r="P138"/>
      <c r="Q138"/>
      <c r="R138"/>
      <c r="S138"/>
      <c r="T138"/>
      <c r="U138"/>
      <c r="V138"/>
      <c r="W138"/>
    </row>
    <row r="139" spans="15:23" ht="15">
      <c r="O139"/>
      <c r="P139"/>
      <c r="Q139"/>
      <c r="R139"/>
      <c r="S139"/>
      <c r="T139"/>
      <c r="U139"/>
      <c r="V139"/>
      <c r="W139"/>
    </row>
    <row r="140" spans="15:23" ht="15">
      <c r="O140"/>
      <c r="P140"/>
      <c r="Q140"/>
      <c r="R140"/>
      <c r="S140"/>
      <c r="T140"/>
      <c r="U140"/>
      <c r="V140"/>
      <c r="W140"/>
    </row>
    <row r="141" spans="15:23" ht="15">
      <c r="O141"/>
      <c r="P141"/>
      <c r="Q141"/>
      <c r="R141"/>
      <c r="S141"/>
      <c r="T141"/>
      <c r="U141"/>
      <c r="V141"/>
      <c r="W141"/>
    </row>
    <row r="142" spans="15:23" ht="15">
      <c r="O142"/>
      <c r="P142"/>
      <c r="Q142"/>
      <c r="R142"/>
      <c r="S142"/>
      <c r="T142"/>
      <c r="U142"/>
      <c r="V142"/>
      <c r="W142"/>
    </row>
    <row r="143" spans="15:23" ht="15">
      <c r="O143"/>
      <c r="P143"/>
      <c r="Q143"/>
      <c r="R143"/>
      <c r="S143"/>
      <c r="T143"/>
      <c r="U143"/>
      <c r="V143"/>
      <c r="W143"/>
    </row>
    <row r="144" spans="15:23" ht="15">
      <c r="O144"/>
      <c r="P144"/>
      <c r="Q144"/>
      <c r="R144"/>
      <c r="S144"/>
      <c r="T144"/>
      <c r="U144"/>
      <c r="V144"/>
      <c r="W144"/>
    </row>
    <row r="145" spans="15:23" ht="15">
      <c r="O145"/>
      <c r="P145"/>
      <c r="Q145"/>
      <c r="R145"/>
      <c r="S145"/>
      <c r="T145"/>
      <c r="U145"/>
      <c r="V145"/>
      <c r="W145"/>
    </row>
    <row r="146" spans="15:23" ht="15">
      <c r="O146"/>
      <c r="P146"/>
      <c r="Q146"/>
      <c r="R146"/>
      <c r="S146"/>
      <c r="T146"/>
      <c r="U146"/>
      <c r="V146"/>
      <c r="W146"/>
    </row>
    <row r="147" spans="15:23" ht="15">
      <c r="O147"/>
      <c r="P147"/>
      <c r="Q147"/>
      <c r="R147"/>
      <c r="S147"/>
      <c r="T147"/>
      <c r="U147"/>
      <c r="V147"/>
      <c r="W147"/>
    </row>
    <row r="148" spans="15:23" ht="15">
      <c r="O148"/>
      <c r="P148"/>
      <c r="Q148"/>
      <c r="R148"/>
      <c r="S148"/>
      <c r="T148"/>
      <c r="U148"/>
      <c r="V148"/>
      <c r="W148"/>
    </row>
    <row r="149" spans="15:23" ht="15">
      <c r="O149"/>
      <c r="P149"/>
      <c r="Q149"/>
      <c r="R149"/>
      <c r="S149"/>
      <c r="T149"/>
      <c r="U149"/>
      <c r="V149"/>
      <c r="W149"/>
    </row>
    <row r="150" spans="15:23" ht="15">
      <c r="O150"/>
      <c r="P150"/>
      <c r="Q150"/>
      <c r="R150"/>
      <c r="S150"/>
      <c r="T150"/>
      <c r="U150"/>
      <c r="V150"/>
      <c r="W150"/>
    </row>
    <row r="151" spans="15:23" ht="15">
      <c r="O151"/>
      <c r="P151"/>
      <c r="Q151"/>
      <c r="R151"/>
      <c r="S151"/>
      <c r="T151"/>
      <c r="U151"/>
      <c r="V151"/>
      <c r="W151"/>
    </row>
    <row r="152" spans="15:23" ht="15">
      <c r="O152"/>
      <c r="P152"/>
      <c r="Q152"/>
      <c r="R152"/>
      <c r="S152"/>
      <c r="T152"/>
      <c r="U152"/>
      <c r="V152"/>
      <c r="W152"/>
    </row>
    <row r="153" spans="15:23" ht="15">
      <c r="O153"/>
      <c r="P153"/>
      <c r="Q153"/>
      <c r="R153"/>
      <c r="S153"/>
      <c r="T153"/>
      <c r="U153"/>
      <c r="V153"/>
      <c r="W153"/>
    </row>
    <row r="154" spans="15:23" ht="15">
      <c r="O154"/>
      <c r="P154"/>
      <c r="Q154"/>
      <c r="R154"/>
      <c r="S154"/>
      <c r="T154"/>
      <c r="U154"/>
      <c r="V154"/>
      <c r="W154"/>
    </row>
    <row r="155" spans="15:23" ht="15">
      <c r="O155"/>
      <c r="P155"/>
      <c r="Q155"/>
      <c r="R155"/>
      <c r="S155"/>
      <c r="T155"/>
      <c r="U155"/>
      <c r="V155"/>
      <c r="W155"/>
    </row>
    <row r="156" spans="15:23" ht="15">
      <c r="O156"/>
      <c r="P156"/>
      <c r="Q156"/>
      <c r="R156"/>
      <c r="S156"/>
      <c r="T156"/>
      <c r="U156"/>
      <c r="V156"/>
      <c r="W156"/>
    </row>
    <row r="157" spans="15:23" ht="15">
      <c r="O157"/>
      <c r="P157"/>
      <c r="Q157"/>
      <c r="R157"/>
      <c r="S157"/>
      <c r="T157"/>
      <c r="U157"/>
      <c r="V157"/>
      <c r="W157"/>
    </row>
    <row r="158" spans="15:23" ht="15">
      <c r="O158"/>
      <c r="P158"/>
      <c r="Q158"/>
      <c r="R158"/>
      <c r="S158"/>
      <c r="T158"/>
      <c r="U158"/>
      <c r="V158"/>
      <c r="W158"/>
    </row>
    <row r="159" spans="15:23" ht="15">
      <c r="O159"/>
      <c r="P159"/>
      <c r="Q159"/>
      <c r="R159"/>
      <c r="S159"/>
      <c r="T159"/>
      <c r="U159"/>
      <c r="V159"/>
      <c r="W159"/>
    </row>
    <row r="160" spans="15:23" ht="15">
      <c r="O160"/>
      <c r="P160"/>
      <c r="Q160"/>
      <c r="R160"/>
      <c r="S160"/>
      <c r="T160"/>
      <c r="U160"/>
      <c r="V160"/>
      <c r="W160"/>
    </row>
    <row r="161" spans="15:23" ht="15">
      <c r="O161"/>
      <c r="P161"/>
      <c r="Q161"/>
      <c r="R161"/>
      <c r="S161"/>
      <c r="T161"/>
      <c r="U161"/>
      <c r="V161"/>
      <c r="W161"/>
    </row>
    <row r="162" spans="15:23" ht="15">
      <c r="O162"/>
      <c r="P162"/>
      <c r="Q162"/>
      <c r="R162"/>
      <c r="S162"/>
      <c r="T162"/>
      <c r="U162"/>
      <c r="V162"/>
      <c r="W162"/>
    </row>
    <row r="163" spans="15:23" ht="15">
      <c r="O163"/>
      <c r="P163"/>
      <c r="Q163"/>
      <c r="R163"/>
      <c r="S163"/>
      <c r="T163"/>
      <c r="U163"/>
      <c r="V163"/>
      <c r="W163"/>
    </row>
    <row r="164" spans="15:23" ht="15">
      <c r="O164"/>
      <c r="P164"/>
      <c r="Q164"/>
      <c r="R164"/>
      <c r="S164"/>
      <c r="T164"/>
      <c r="U164"/>
      <c r="V164"/>
      <c r="W164"/>
    </row>
    <row r="165" spans="15:23" ht="15">
      <c r="O165"/>
      <c r="P165"/>
      <c r="Q165"/>
      <c r="R165"/>
      <c r="S165"/>
      <c r="T165"/>
      <c r="U165"/>
      <c r="V165"/>
      <c r="W165"/>
    </row>
    <row r="166" spans="15:23" ht="15">
      <c r="O166"/>
      <c r="P166"/>
      <c r="Q166"/>
      <c r="R166"/>
      <c r="S166"/>
      <c r="T166"/>
      <c r="U166"/>
      <c r="V166"/>
      <c r="W166"/>
    </row>
    <row r="167" spans="15:23" ht="15">
      <c r="O167"/>
      <c r="P167"/>
      <c r="Q167"/>
      <c r="R167"/>
      <c r="S167"/>
      <c r="T167"/>
      <c r="U167"/>
      <c r="V167"/>
      <c r="W167"/>
    </row>
    <row r="168" spans="15:23" ht="15">
      <c r="O168"/>
      <c r="P168"/>
      <c r="Q168"/>
      <c r="R168"/>
      <c r="S168"/>
      <c r="T168"/>
      <c r="U168"/>
      <c r="V168"/>
      <c r="W168"/>
    </row>
    <row r="169" spans="15:23" ht="15">
      <c r="O169"/>
      <c r="P169"/>
      <c r="Q169"/>
      <c r="R169"/>
      <c r="S169"/>
      <c r="T169"/>
      <c r="U169"/>
      <c r="V169"/>
      <c r="W169"/>
    </row>
    <row r="170" spans="15:23" ht="15">
      <c r="O170"/>
      <c r="P170"/>
      <c r="Q170"/>
      <c r="R170"/>
      <c r="S170"/>
      <c r="T170"/>
      <c r="U170"/>
      <c r="V170"/>
      <c r="W170"/>
    </row>
    <row r="171" spans="15:23" ht="15">
      <c r="O171"/>
      <c r="P171"/>
      <c r="Q171"/>
      <c r="R171"/>
      <c r="S171"/>
      <c r="T171"/>
      <c r="U171"/>
      <c r="V171"/>
      <c r="W171"/>
    </row>
    <row r="172" spans="15:23" ht="15">
      <c r="O172"/>
      <c r="P172"/>
      <c r="Q172"/>
      <c r="R172"/>
      <c r="S172"/>
      <c r="T172"/>
      <c r="U172"/>
      <c r="V172"/>
      <c r="W172"/>
    </row>
    <row r="173" spans="15:23" ht="15">
      <c r="O173"/>
      <c r="P173"/>
      <c r="Q173"/>
      <c r="R173"/>
      <c r="S173"/>
      <c r="T173"/>
      <c r="U173"/>
      <c r="V173"/>
      <c r="W173"/>
    </row>
    <row r="174" spans="15:23" ht="15">
      <c r="O174"/>
      <c r="P174"/>
      <c r="Q174"/>
      <c r="R174"/>
      <c r="S174"/>
      <c r="T174"/>
      <c r="U174"/>
      <c r="V174"/>
      <c r="W174"/>
    </row>
    <row r="175" spans="15:23" ht="15">
      <c r="O175"/>
      <c r="P175"/>
      <c r="Q175"/>
      <c r="R175"/>
      <c r="S175"/>
      <c r="T175"/>
      <c r="U175"/>
      <c r="V175"/>
      <c r="W175"/>
    </row>
    <row r="176" spans="15:23" ht="15">
      <c r="O176"/>
      <c r="P176"/>
      <c r="Q176"/>
      <c r="R176"/>
      <c r="S176"/>
      <c r="T176"/>
      <c r="U176"/>
      <c r="V176"/>
      <c r="W176"/>
    </row>
    <row r="177" spans="15:23" ht="15">
      <c r="O177"/>
      <c r="P177"/>
      <c r="Q177"/>
      <c r="R177"/>
      <c r="S177"/>
      <c r="T177"/>
      <c r="U177"/>
      <c r="V177"/>
      <c r="W177"/>
    </row>
    <row r="178" spans="15:23" ht="15">
      <c r="O178"/>
      <c r="P178"/>
      <c r="Q178"/>
      <c r="R178"/>
      <c r="S178"/>
      <c r="T178"/>
      <c r="U178"/>
      <c r="V178"/>
      <c r="W178"/>
    </row>
    <row r="179" spans="15:23" ht="15">
      <c r="O179"/>
      <c r="P179"/>
      <c r="Q179"/>
      <c r="R179"/>
      <c r="S179"/>
      <c r="T179"/>
      <c r="U179"/>
      <c r="V179"/>
      <c r="W179"/>
    </row>
    <row r="180" spans="15:23" ht="15">
      <c r="O180"/>
      <c r="P180"/>
      <c r="Q180"/>
      <c r="R180"/>
      <c r="S180"/>
      <c r="T180"/>
      <c r="U180"/>
      <c r="V180"/>
      <c r="W180"/>
    </row>
    <row r="181" spans="15:23" ht="15">
      <c r="O181"/>
      <c r="P181"/>
      <c r="Q181"/>
      <c r="R181"/>
      <c r="S181"/>
      <c r="T181"/>
      <c r="U181"/>
      <c r="V181"/>
      <c r="W181"/>
    </row>
    <row r="182" spans="15:23" ht="15">
      <c r="O182"/>
      <c r="P182"/>
      <c r="Q182"/>
      <c r="R182"/>
      <c r="S182"/>
      <c r="T182"/>
      <c r="U182"/>
      <c r="V182"/>
      <c r="W182"/>
    </row>
    <row r="183" spans="15:23" ht="15">
      <c r="O183"/>
      <c r="P183"/>
      <c r="Q183"/>
      <c r="R183"/>
      <c r="S183"/>
      <c r="T183"/>
      <c r="U183"/>
      <c r="V183"/>
      <c r="W183"/>
    </row>
    <row r="184" spans="15:23" ht="15">
      <c r="O184"/>
      <c r="P184"/>
      <c r="Q184"/>
      <c r="R184"/>
      <c r="S184"/>
      <c r="T184"/>
      <c r="U184"/>
      <c r="V184"/>
      <c r="W184"/>
    </row>
    <row r="185" spans="15:23" ht="15">
      <c r="O185"/>
      <c r="P185"/>
      <c r="Q185"/>
      <c r="R185"/>
      <c r="S185"/>
      <c r="T185"/>
      <c r="U185"/>
      <c r="V185"/>
      <c r="W185"/>
    </row>
    <row r="186" spans="15:23" ht="15">
      <c r="O186"/>
      <c r="P186"/>
      <c r="Q186"/>
      <c r="R186"/>
      <c r="S186"/>
      <c r="T186"/>
      <c r="U186"/>
      <c r="V186"/>
      <c r="W186"/>
    </row>
    <row r="187" spans="15:23" ht="15">
      <c r="O187"/>
      <c r="P187"/>
      <c r="Q187"/>
      <c r="R187"/>
      <c r="S187"/>
      <c r="T187"/>
      <c r="U187"/>
      <c r="V187"/>
      <c r="W187"/>
    </row>
    <row r="188" spans="15:23" ht="15">
      <c r="O188"/>
      <c r="P188"/>
      <c r="Q188"/>
      <c r="R188"/>
      <c r="S188"/>
      <c r="T188"/>
      <c r="U188"/>
      <c r="V188"/>
      <c r="W188"/>
    </row>
    <row r="189" spans="15:23" ht="15">
      <c r="O189"/>
      <c r="P189"/>
      <c r="Q189"/>
      <c r="R189"/>
      <c r="S189"/>
      <c r="T189"/>
      <c r="U189"/>
      <c r="V189"/>
      <c r="W189"/>
    </row>
    <row r="190" spans="15:23" ht="15">
      <c r="O190"/>
      <c r="P190"/>
      <c r="Q190"/>
      <c r="R190"/>
      <c r="S190"/>
      <c r="T190"/>
      <c r="U190"/>
      <c r="V190"/>
      <c r="W190"/>
    </row>
    <row r="191" spans="15:23" ht="15">
      <c r="O191"/>
      <c r="P191"/>
      <c r="Q191"/>
      <c r="R191"/>
      <c r="S191"/>
      <c r="T191"/>
      <c r="U191"/>
      <c r="V191"/>
      <c r="W191"/>
    </row>
    <row r="192" spans="15:23" ht="15">
      <c r="O192"/>
      <c r="P192"/>
      <c r="Q192"/>
      <c r="R192"/>
      <c r="S192"/>
      <c r="T192"/>
      <c r="U192"/>
      <c r="V192"/>
      <c r="W192"/>
    </row>
    <row r="193" spans="15:23" ht="15">
      <c r="O193"/>
      <c r="P193"/>
      <c r="Q193"/>
      <c r="R193"/>
      <c r="S193"/>
      <c r="T193"/>
      <c r="U193"/>
      <c r="V193"/>
      <c r="W193"/>
    </row>
  </sheetData>
  <sheetProtection/>
  <autoFilter ref="A5:I106">
    <sortState ref="A6:I193">
      <sortCondition descending="1" sortBy="value" ref="A6:A193"/>
    </sortState>
  </autoFilter>
  <mergeCells count="7">
    <mergeCell ref="A1:I1"/>
    <mergeCell ref="A2:A4"/>
    <mergeCell ref="B2:G2"/>
    <mergeCell ref="H2:I3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10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15.7109375" style="181" customWidth="1"/>
    <col min="2" max="7" width="15.28125" style="181" customWidth="1"/>
    <col min="8" max="9" width="17.7109375" style="181" customWidth="1"/>
    <col min="10" max="16384" width="11.421875" style="181" customWidth="1"/>
  </cols>
  <sheetData>
    <row r="1" spans="1:9" ht="24.75" customHeight="1" thickBot="1" thickTop="1">
      <c r="A1" s="349" t="s">
        <v>300</v>
      </c>
      <c r="B1" s="336"/>
      <c r="C1" s="336"/>
      <c r="D1" s="336"/>
      <c r="E1" s="336"/>
      <c r="F1" s="336"/>
      <c r="G1" s="336"/>
      <c r="H1" s="336"/>
      <c r="I1" s="337"/>
    </row>
    <row r="2" spans="1:9" ht="24.75" customHeight="1" thickTop="1">
      <c r="A2" s="325" t="s">
        <v>140</v>
      </c>
      <c r="B2" s="341" t="s">
        <v>141</v>
      </c>
      <c r="C2" s="348"/>
      <c r="D2" s="348"/>
      <c r="E2" s="348"/>
      <c r="F2" s="348"/>
      <c r="G2" s="342"/>
      <c r="H2" s="360" t="s">
        <v>121</v>
      </c>
      <c r="I2" s="352"/>
    </row>
    <row r="3" spans="1:9" ht="24.75" customHeight="1">
      <c r="A3" s="350"/>
      <c r="B3" s="345" t="s">
        <v>143</v>
      </c>
      <c r="C3" s="346"/>
      <c r="D3" s="346" t="s">
        <v>142</v>
      </c>
      <c r="E3" s="346"/>
      <c r="F3" s="346" t="s">
        <v>120</v>
      </c>
      <c r="G3" s="344"/>
      <c r="H3" s="359"/>
      <c r="I3" s="344"/>
    </row>
    <row r="4" spans="1:9" ht="24.75" customHeight="1" thickBot="1">
      <c r="A4" s="351"/>
      <c r="B4" s="68" t="s">
        <v>23</v>
      </c>
      <c r="C4" s="7" t="s">
        <v>24</v>
      </c>
      <c r="D4" s="20" t="s">
        <v>23</v>
      </c>
      <c r="E4" s="7" t="s">
        <v>24</v>
      </c>
      <c r="F4" s="20" t="s">
        <v>23</v>
      </c>
      <c r="G4" s="21" t="s">
        <v>24</v>
      </c>
      <c r="H4" s="22" t="s">
        <v>23</v>
      </c>
      <c r="I4" s="23" t="s">
        <v>24</v>
      </c>
    </row>
    <row r="5" spans="1:9" ht="15">
      <c r="A5" s="24" t="s">
        <v>25</v>
      </c>
      <c r="B5" s="25">
        <v>803</v>
      </c>
      <c r="C5" s="26">
        <v>0.04279243272049028</v>
      </c>
      <c r="D5" s="27">
        <v>6</v>
      </c>
      <c r="E5" s="26">
        <v>7.9907307523273E-05</v>
      </c>
      <c r="F5" s="27">
        <v>0</v>
      </c>
      <c r="G5" s="28">
        <v>0</v>
      </c>
      <c r="H5" s="29">
        <v>809</v>
      </c>
      <c r="I5" s="279">
        <v>0.006737287429837272</v>
      </c>
    </row>
    <row r="6" spans="1:9" ht="15">
      <c r="A6" s="30" t="s">
        <v>26</v>
      </c>
      <c r="B6" s="31">
        <v>5</v>
      </c>
      <c r="C6" s="32">
        <v>0.0002664535038635758</v>
      </c>
      <c r="D6" s="33">
        <v>0</v>
      </c>
      <c r="E6" s="32">
        <v>0</v>
      </c>
      <c r="F6" s="33">
        <v>0</v>
      </c>
      <c r="G6" s="34">
        <v>0</v>
      </c>
      <c r="H6" s="35">
        <v>5</v>
      </c>
      <c r="I6" s="207">
        <v>4.1639600926064726E-05</v>
      </c>
    </row>
    <row r="7" spans="1:9" ht="15">
      <c r="A7" s="30" t="s">
        <v>27</v>
      </c>
      <c r="B7" s="31">
        <v>173</v>
      </c>
      <c r="C7" s="32">
        <v>0.009219291233679722</v>
      </c>
      <c r="D7" s="33">
        <v>0</v>
      </c>
      <c r="E7" s="32">
        <v>0</v>
      </c>
      <c r="F7" s="33">
        <v>0</v>
      </c>
      <c r="G7" s="34">
        <v>0</v>
      </c>
      <c r="H7" s="35">
        <v>173</v>
      </c>
      <c r="I7" s="207">
        <v>0.0014407301920418396</v>
      </c>
    </row>
    <row r="8" spans="1:9" ht="15">
      <c r="A8" s="30" t="s">
        <v>28</v>
      </c>
      <c r="B8" s="31">
        <v>299</v>
      </c>
      <c r="C8" s="32">
        <v>0.015933919531041833</v>
      </c>
      <c r="D8" s="33">
        <v>0</v>
      </c>
      <c r="E8" s="32">
        <v>0</v>
      </c>
      <c r="F8" s="33">
        <v>0</v>
      </c>
      <c r="G8" s="34">
        <v>0</v>
      </c>
      <c r="H8" s="35">
        <v>299</v>
      </c>
      <c r="I8" s="207">
        <v>0.0024900481353786704</v>
      </c>
    </row>
    <row r="9" spans="1:9" ht="15">
      <c r="A9" s="30" t="s">
        <v>29</v>
      </c>
      <c r="B9" s="31">
        <v>192</v>
      </c>
      <c r="C9" s="32">
        <v>0.010231814548361312</v>
      </c>
      <c r="D9" s="33">
        <v>0</v>
      </c>
      <c r="E9" s="32">
        <v>0</v>
      </c>
      <c r="F9" s="33">
        <v>0</v>
      </c>
      <c r="G9" s="34">
        <v>0</v>
      </c>
      <c r="H9" s="35">
        <v>192</v>
      </c>
      <c r="I9" s="207">
        <v>0.0015989606755608854</v>
      </c>
    </row>
    <row r="10" spans="1:9" ht="15">
      <c r="A10" s="30" t="s">
        <v>30</v>
      </c>
      <c r="B10" s="31">
        <v>578</v>
      </c>
      <c r="C10" s="32">
        <v>0.030802025046629364</v>
      </c>
      <c r="D10" s="33">
        <v>0</v>
      </c>
      <c r="E10" s="32">
        <v>0</v>
      </c>
      <c r="F10" s="33">
        <v>0</v>
      </c>
      <c r="G10" s="34">
        <v>0</v>
      </c>
      <c r="H10" s="35">
        <v>578</v>
      </c>
      <c r="I10" s="207">
        <v>0.004813537867053082</v>
      </c>
    </row>
    <row r="11" spans="1:9" ht="15">
      <c r="A11" s="30" t="s">
        <v>31</v>
      </c>
      <c r="B11" s="31">
        <v>0</v>
      </c>
      <c r="C11" s="32">
        <v>0</v>
      </c>
      <c r="D11" s="33">
        <v>0</v>
      </c>
      <c r="E11" s="32">
        <v>0</v>
      </c>
      <c r="F11" s="33">
        <v>0</v>
      </c>
      <c r="G11" s="34">
        <v>0</v>
      </c>
      <c r="H11" s="35">
        <v>0</v>
      </c>
      <c r="I11" s="207">
        <v>0</v>
      </c>
    </row>
    <row r="12" spans="1:9" ht="15">
      <c r="A12" s="30" t="s">
        <v>32</v>
      </c>
      <c r="B12" s="31">
        <v>265</v>
      </c>
      <c r="C12" s="32">
        <v>0.014122035704769519</v>
      </c>
      <c r="D12" s="33">
        <v>0</v>
      </c>
      <c r="E12" s="32">
        <v>0</v>
      </c>
      <c r="F12" s="33">
        <v>0</v>
      </c>
      <c r="G12" s="34">
        <v>0</v>
      </c>
      <c r="H12" s="35">
        <v>265</v>
      </c>
      <c r="I12" s="207">
        <v>0.0022068988490814303</v>
      </c>
    </row>
    <row r="13" spans="1:9" ht="15">
      <c r="A13" s="30" t="s">
        <v>33</v>
      </c>
      <c r="B13" s="31">
        <v>217</v>
      </c>
      <c r="C13" s="32">
        <v>0.01156408206767919</v>
      </c>
      <c r="D13" s="33">
        <v>0</v>
      </c>
      <c r="E13" s="32">
        <v>0</v>
      </c>
      <c r="F13" s="33">
        <v>0</v>
      </c>
      <c r="G13" s="34">
        <v>0</v>
      </c>
      <c r="H13" s="35">
        <v>217</v>
      </c>
      <c r="I13" s="207">
        <v>0.001807158680191209</v>
      </c>
    </row>
    <row r="14" spans="1:9" ht="15">
      <c r="A14" s="30" t="s">
        <v>34</v>
      </c>
      <c r="B14" s="31">
        <v>8326</v>
      </c>
      <c r="C14" s="32">
        <v>0.44369837463362644</v>
      </c>
      <c r="D14" s="33">
        <v>20</v>
      </c>
      <c r="E14" s="32">
        <v>0.0002663576917442433</v>
      </c>
      <c r="F14" s="33">
        <v>0</v>
      </c>
      <c r="G14" s="34">
        <v>0</v>
      </c>
      <c r="H14" s="35">
        <v>8346</v>
      </c>
      <c r="I14" s="207">
        <v>0.06950482186578724</v>
      </c>
    </row>
    <row r="15" spans="1:9" ht="15">
      <c r="A15" s="30" t="s">
        <v>35</v>
      </c>
      <c r="B15" s="31">
        <v>1537</v>
      </c>
      <c r="C15" s="32">
        <v>0.08190780708766321</v>
      </c>
      <c r="D15" s="33">
        <v>7</v>
      </c>
      <c r="E15" s="32">
        <v>9.322519211048517E-05</v>
      </c>
      <c r="F15" s="33">
        <v>0</v>
      </c>
      <c r="G15" s="34">
        <v>0</v>
      </c>
      <c r="H15" s="35">
        <v>1544</v>
      </c>
      <c r="I15" s="207">
        <v>0.012858308765968787</v>
      </c>
    </row>
    <row r="16" spans="1:9" ht="15">
      <c r="A16" s="30" t="s">
        <v>36</v>
      </c>
      <c r="B16" s="31">
        <v>57</v>
      </c>
      <c r="C16" s="32">
        <v>0.003037569944044764</v>
      </c>
      <c r="D16" s="33">
        <v>0</v>
      </c>
      <c r="E16" s="32">
        <v>0</v>
      </c>
      <c r="F16" s="33">
        <v>0</v>
      </c>
      <c r="G16" s="34">
        <v>0</v>
      </c>
      <c r="H16" s="35">
        <v>57</v>
      </c>
      <c r="I16" s="207">
        <v>0.00047469145055713784</v>
      </c>
    </row>
    <row r="17" spans="1:9" ht="15">
      <c r="A17" s="256" t="s">
        <v>37</v>
      </c>
      <c r="B17" s="31">
        <v>106</v>
      </c>
      <c r="C17" s="32">
        <v>0.005648814281907807</v>
      </c>
      <c r="D17" s="33">
        <v>0</v>
      </c>
      <c r="E17" s="32">
        <v>0</v>
      </c>
      <c r="F17" s="33">
        <v>0</v>
      </c>
      <c r="G17" s="34">
        <v>0</v>
      </c>
      <c r="H17" s="35">
        <v>106</v>
      </c>
      <c r="I17" s="207">
        <v>0.0008827595396325721</v>
      </c>
    </row>
    <row r="18" spans="1:9" ht="15">
      <c r="A18" s="30" t="s">
        <v>38</v>
      </c>
      <c r="B18" s="31">
        <v>341</v>
      </c>
      <c r="C18" s="32">
        <v>0.01817212896349587</v>
      </c>
      <c r="D18" s="33">
        <v>0</v>
      </c>
      <c r="E18" s="32">
        <v>0</v>
      </c>
      <c r="F18" s="33">
        <v>0</v>
      </c>
      <c r="G18" s="34">
        <v>0</v>
      </c>
      <c r="H18" s="35">
        <v>341</v>
      </c>
      <c r="I18" s="207">
        <v>0.002839820783157614</v>
      </c>
    </row>
    <row r="19" spans="1:9" ht="15">
      <c r="A19" s="30" t="s">
        <v>39</v>
      </c>
      <c r="B19" s="31">
        <v>2116</v>
      </c>
      <c r="C19" s="32">
        <v>0.11276312283506527</v>
      </c>
      <c r="D19" s="33">
        <v>12</v>
      </c>
      <c r="E19" s="32">
        <v>0.000159814615046546</v>
      </c>
      <c r="F19" s="33">
        <v>0</v>
      </c>
      <c r="G19" s="34">
        <v>0</v>
      </c>
      <c r="H19" s="35">
        <v>2128</v>
      </c>
      <c r="I19" s="207">
        <v>0.017721814154133146</v>
      </c>
    </row>
    <row r="20" spans="1:9" ht="15">
      <c r="A20" s="30" t="s">
        <v>40</v>
      </c>
      <c r="B20" s="31">
        <v>66</v>
      </c>
      <c r="C20" s="32">
        <v>0.0035171862509992004</v>
      </c>
      <c r="D20" s="33">
        <v>0</v>
      </c>
      <c r="E20" s="32">
        <v>0</v>
      </c>
      <c r="F20" s="33">
        <v>0</v>
      </c>
      <c r="G20" s="34">
        <v>0</v>
      </c>
      <c r="H20" s="35">
        <v>66</v>
      </c>
      <c r="I20" s="207">
        <v>0.0005496427322240543</v>
      </c>
    </row>
    <row r="21" spans="1:9" ht="15">
      <c r="A21" s="30" t="s">
        <v>41</v>
      </c>
      <c r="B21" s="31">
        <v>4286</v>
      </c>
      <c r="C21" s="32">
        <v>0.2284039435118572</v>
      </c>
      <c r="D21" s="33">
        <v>11</v>
      </c>
      <c r="E21" s="32">
        <v>0.00014649673045933384</v>
      </c>
      <c r="F21" s="33">
        <v>0</v>
      </c>
      <c r="G21" s="34">
        <v>0</v>
      </c>
      <c r="H21" s="35">
        <v>4297</v>
      </c>
      <c r="I21" s="207">
        <v>0.035785073035860024</v>
      </c>
    </row>
    <row r="22" spans="1:9" ht="15">
      <c r="A22" s="30" t="s">
        <v>42</v>
      </c>
      <c r="B22" s="31">
        <v>1971</v>
      </c>
      <c r="C22" s="32">
        <v>0.10503597122302158</v>
      </c>
      <c r="D22" s="33">
        <v>10</v>
      </c>
      <c r="E22" s="32">
        <v>0.00013317884587212166</v>
      </c>
      <c r="F22" s="33">
        <v>0</v>
      </c>
      <c r="G22" s="34">
        <v>0</v>
      </c>
      <c r="H22" s="35">
        <v>1981</v>
      </c>
      <c r="I22" s="207">
        <v>0.016497609886906843</v>
      </c>
    </row>
    <row r="23" spans="1:9" ht="15">
      <c r="A23" s="30" t="s">
        <v>43</v>
      </c>
      <c r="B23" s="31">
        <v>844</v>
      </c>
      <c r="C23" s="32">
        <v>0.0449773514521716</v>
      </c>
      <c r="D23" s="33">
        <v>3</v>
      </c>
      <c r="E23" s="32">
        <v>3.99536537616365E-05</v>
      </c>
      <c r="F23" s="33">
        <v>0</v>
      </c>
      <c r="G23" s="34">
        <v>0</v>
      </c>
      <c r="H23" s="35">
        <v>847</v>
      </c>
      <c r="I23" s="207">
        <v>0.0070537483968753645</v>
      </c>
    </row>
    <row r="24" spans="1:9" ht="15">
      <c r="A24" s="30" t="s">
        <v>44</v>
      </c>
      <c r="B24" s="31">
        <v>1502</v>
      </c>
      <c r="C24" s="32">
        <v>0.08004263256061817</v>
      </c>
      <c r="D24" s="33">
        <v>7</v>
      </c>
      <c r="E24" s="32">
        <v>9.322519211048517E-05</v>
      </c>
      <c r="F24" s="33">
        <v>0</v>
      </c>
      <c r="G24" s="34">
        <v>0</v>
      </c>
      <c r="H24" s="35">
        <v>1509</v>
      </c>
      <c r="I24" s="207">
        <v>0.012566831559486335</v>
      </c>
    </row>
    <row r="25" spans="1:9" ht="15">
      <c r="A25" s="30" t="s">
        <v>45</v>
      </c>
      <c r="B25" s="31">
        <v>11927</v>
      </c>
      <c r="C25" s="32">
        <v>0.6355981881161737</v>
      </c>
      <c r="D25" s="33">
        <v>15</v>
      </c>
      <c r="E25" s="32">
        <v>0.00019976826880818252</v>
      </c>
      <c r="F25" s="33">
        <v>0</v>
      </c>
      <c r="G25" s="34">
        <v>0</v>
      </c>
      <c r="H25" s="35">
        <v>11942</v>
      </c>
      <c r="I25" s="207">
        <v>0.09945202285181298</v>
      </c>
    </row>
    <row r="26" spans="1:9" ht="15">
      <c r="A26" s="30" t="s">
        <v>46</v>
      </c>
      <c r="B26" s="31">
        <v>293</v>
      </c>
      <c r="C26" s="32">
        <v>0.015614175326405542</v>
      </c>
      <c r="D26" s="33">
        <v>0</v>
      </c>
      <c r="E26" s="32">
        <v>0</v>
      </c>
      <c r="F26" s="33">
        <v>0</v>
      </c>
      <c r="G26" s="34">
        <v>0</v>
      </c>
      <c r="H26" s="35">
        <v>293</v>
      </c>
      <c r="I26" s="207">
        <v>0.002440080614267393</v>
      </c>
    </row>
    <row r="27" spans="1:9" ht="15">
      <c r="A27" s="30" t="s">
        <v>47</v>
      </c>
      <c r="B27" s="31">
        <v>930</v>
      </c>
      <c r="C27" s="32">
        <v>0.0495603517186251</v>
      </c>
      <c r="D27" s="33">
        <v>1</v>
      </c>
      <c r="E27" s="32">
        <v>1.3317884587212167E-05</v>
      </c>
      <c r="F27" s="33">
        <v>0</v>
      </c>
      <c r="G27" s="34">
        <v>0</v>
      </c>
      <c r="H27" s="35">
        <v>931</v>
      </c>
      <c r="I27" s="207">
        <v>0.007753293692433252</v>
      </c>
    </row>
    <row r="28" spans="1:9" ht="15">
      <c r="A28" s="30" t="s">
        <v>48</v>
      </c>
      <c r="B28" s="31">
        <v>108</v>
      </c>
      <c r="C28" s="32">
        <v>0.0057553956834532375</v>
      </c>
      <c r="D28" s="33">
        <v>0</v>
      </c>
      <c r="E28" s="32">
        <v>0</v>
      </c>
      <c r="F28" s="33">
        <v>0</v>
      </c>
      <c r="G28" s="34">
        <v>0</v>
      </c>
      <c r="H28" s="35">
        <v>108</v>
      </c>
      <c r="I28" s="207">
        <v>0.000899415380002998</v>
      </c>
    </row>
    <row r="29" spans="1:9" ht="15">
      <c r="A29" s="30" t="s">
        <v>49</v>
      </c>
      <c r="B29" s="31">
        <v>20</v>
      </c>
      <c r="C29" s="32">
        <v>0.0010658140154543032</v>
      </c>
      <c r="D29" s="33">
        <v>0</v>
      </c>
      <c r="E29" s="32">
        <v>0</v>
      </c>
      <c r="F29" s="33">
        <v>0</v>
      </c>
      <c r="G29" s="34">
        <v>0</v>
      </c>
      <c r="H29" s="35">
        <v>20</v>
      </c>
      <c r="I29" s="207">
        <v>0.0001665584037042589</v>
      </c>
    </row>
    <row r="30" spans="1:9" ht="15">
      <c r="A30" s="30" t="s">
        <v>50</v>
      </c>
      <c r="B30" s="31">
        <v>95</v>
      </c>
      <c r="C30" s="32">
        <v>0.005062616573407941</v>
      </c>
      <c r="D30" s="33">
        <v>1</v>
      </c>
      <c r="E30" s="32">
        <v>1.3317884587212167E-05</v>
      </c>
      <c r="F30" s="33">
        <v>0</v>
      </c>
      <c r="G30" s="34">
        <v>0</v>
      </c>
      <c r="H30" s="35">
        <v>96</v>
      </c>
      <c r="I30" s="207">
        <v>0.0007994803377804427</v>
      </c>
    </row>
    <row r="31" spans="1:9" ht="15">
      <c r="A31" s="30" t="s">
        <v>51</v>
      </c>
      <c r="B31" s="31">
        <v>330</v>
      </c>
      <c r="C31" s="32">
        <v>0.017585931254996003</v>
      </c>
      <c r="D31" s="33">
        <v>1</v>
      </c>
      <c r="E31" s="32">
        <v>1.3317884587212167E-05</v>
      </c>
      <c r="F31" s="33">
        <v>0</v>
      </c>
      <c r="G31" s="34">
        <v>0</v>
      </c>
      <c r="H31" s="35">
        <v>331</v>
      </c>
      <c r="I31" s="207">
        <v>0.0027565415813054846</v>
      </c>
    </row>
    <row r="32" spans="1:9" ht="15">
      <c r="A32" s="30" t="s">
        <v>52</v>
      </c>
      <c r="B32" s="31">
        <v>75</v>
      </c>
      <c r="C32" s="32">
        <v>0.003996802557953637</v>
      </c>
      <c r="D32" s="33">
        <v>0</v>
      </c>
      <c r="E32" s="32">
        <v>0</v>
      </c>
      <c r="F32" s="33">
        <v>0</v>
      </c>
      <c r="G32" s="34">
        <v>0</v>
      </c>
      <c r="H32" s="35">
        <v>75</v>
      </c>
      <c r="I32" s="207">
        <v>0.0006245940138909709</v>
      </c>
    </row>
    <row r="33" spans="1:9" ht="15">
      <c r="A33" s="30" t="s">
        <v>53</v>
      </c>
      <c r="B33" s="31">
        <v>23</v>
      </c>
      <c r="C33" s="32">
        <v>0.0012256861177724486</v>
      </c>
      <c r="D33" s="33">
        <v>0</v>
      </c>
      <c r="E33" s="32">
        <v>0</v>
      </c>
      <c r="F33" s="33">
        <v>0</v>
      </c>
      <c r="G33" s="34">
        <v>0</v>
      </c>
      <c r="H33" s="35">
        <v>23</v>
      </c>
      <c r="I33" s="207">
        <v>0.00019154216425989773</v>
      </c>
    </row>
    <row r="34" spans="1:9" ht="15">
      <c r="A34" s="30" t="s">
        <v>54</v>
      </c>
      <c r="B34" s="31">
        <v>303</v>
      </c>
      <c r="C34" s="32">
        <v>0.016147082334132694</v>
      </c>
      <c r="D34" s="33">
        <v>0</v>
      </c>
      <c r="E34" s="32">
        <v>0</v>
      </c>
      <c r="F34" s="33">
        <v>0</v>
      </c>
      <c r="G34" s="34">
        <v>0</v>
      </c>
      <c r="H34" s="35">
        <v>303</v>
      </c>
      <c r="I34" s="207">
        <v>0.0025233598161195224</v>
      </c>
    </row>
    <row r="35" spans="1:9" ht="15">
      <c r="A35" s="30" t="s">
        <v>55</v>
      </c>
      <c r="B35" s="31">
        <v>31</v>
      </c>
      <c r="C35" s="32">
        <v>0.00165201172395417</v>
      </c>
      <c r="D35" s="33">
        <v>1</v>
      </c>
      <c r="E35" s="32">
        <v>1.3317884587212167E-05</v>
      </c>
      <c r="F35" s="33">
        <v>0</v>
      </c>
      <c r="G35" s="34">
        <v>0</v>
      </c>
      <c r="H35" s="35">
        <v>32</v>
      </c>
      <c r="I35" s="207">
        <v>0.0002664934459268142</v>
      </c>
    </row>
    <row r="36" spans="1:9" ht="15">
      <c r="A36" s="30" t="s">
        <v>56</v>
      </c>
      <c r="B36" s="31">
        <v>5993</v>
      </c>
      <c r="C36" s="32">
        <v>0.319371169730882</v>
      </c>
      <c r="D36" s="33">
        <v>40</v>
      </c>
      <c r="E36" s="32">
        <v>0.0005327153834884866</v>
      </c>
      <c r="F36" s="33">
        <v>0</v>
      </c>
      <c r="G36" s="34">
        <v>0</v>
      </c>
      <c r="H36" s="35">
        <v>6033</v>
      </c>
      <c r="I36" s="207">
        <v>0.0502423424773897</v>
      </c>
    </row>
    <row r="37" spans="1:9" ht="15">
      <c r="A37" s="30" t="s">
        <v>57</v>
      </c>
      <c r="B37" s="31">
        <v>352</v>
      </c>
      <c r="C37" s="32">
        <v>0.018758326671995736</v>
      </c>
      <c r="D37" s="33">
        <v>0</v>
      </c>
      <c r="E37" s="32">
        <v>0</v>
      </c>
      <c r="F37" s="33">
        <v>0</v>
      </c>
      <c r="G37" s="34">
        <v>0</v>
      </c>
      <c r="H37" s="35">
        <v>352</v>
      </c>
      <c r="I37" s="207">
        <v>0.0029314279051949567</v>
      </c>
    </row>
    <row r="38" spans="1:9" ht="15">
      <c r="A38" s="30" t="s">
        <v>58</v>
      </c>
      <c r="B38" s="31">
        <v>38</v>
      </c>
      <c r="C38" s="32">
        <v>0.002025046629363176</v>
      </c>
      <c r="D38" s="33">
        <v>0</v>
      </c>
      <c r="E38" s="32">
        <v>0</v>
      </c>
      <c r="F38" s="33">
        <v>0</v>
      </c>
      <c r="G38" s="34">
        <v>0</v>
      </c>
      <c r="H38" s="35">
        <v>38</v>
      </c>
      <c r="I38" s="207">
        <v>0.0003164609670380919</v>
      </c>
    </row>
    <row r="39" spans="1:9" ht="15">
      <c r="A39" s="30" t="s">
        <v>59</v>
      </c>
      <c r="B39" s="31">
        <v>253</v>
      </c>
      <c r="C39" s="32">
        <v>0.013482547295496935</v>
      </c>
      <c r="D39" s="33">
        <v>3</v>
      </c>
      <c r="E39" s="32">
        <v>3.99536537616365E-05</v>
      </c>
      <c r="F39" s="33">
        <v>0</v>
      </c>
      <c r="G39" s="34">
        <v>0</v>
      </c>
      <c r="H39" s="35">
        <v>256</v>
      </c>
      <c r="I39" s="207">
        <v>0.0021319475674145137</v>
      </c>
    </row>
    <row r="40" spans="1:9" ht="15">
      <c r="A40" s="30" t="s">
        <v>60</v>
      </c>
      <c r="B40" s="31">
        <v>1094</v>
      </c>
      <c r="C40" s="32">
        <v>0.05830002664535039</v>
      </c>
      <c r="D40" s="33">
        <v>3</v>
      </c>
      <c r="E40" s="32">
        <v>3.99536537616365E-05</v>
      </c>
      <c r="F40" s="33">
        <v>0</v>
      </c>
      <c r="G40" s="34">
        <v>0</v>
      </c>
      <c r="H40" s="35">
        <v>1097</v>
      </c>
      <c r="I40" s="207">
        <v>0.0091357284431786</v>
      </c>
    </row>
    <row r="41" spans="1:9" ht="15">
      <c r="A41" s="30" t="s">
        <v>61</v>
      </c>
      <c r="B41" s="31">
        <v>19</v>
      </c>
      <c r="C41" s="32">
        <v>0.001012523314681588</v>
      </c>
      <c r="D41" s="33">
        <v>0</v>
      </c>
      <c r="E41" s="32">
        <v>0</v>
      </c>
      <c r="F41" s="33">
        <v>0</v>
      </c>
      <c r="G41" s="34">
        <v>0</v>
      </c>
      <c r="H41" s="35">
        <v>19</v>
      </c>
      <c r="I41" s="207">
        <v>0.00015823048351904596</v>
      </c>
    </row>
    <row r="42" spans="1:9" ht="15">
      <c r="A42" s="30" t="s">
        <v>63</v>
      </c>
      <c r="B42" s="31">
        <v>1</v>
      </c>
      <c r="C42" s="32">
        <v>5.329070077271516E-05</v>
      </c>
      <c r="D42" s="33">
        <v>0</v>
      </c>
      <c r="E42" s="32">
        <v>0</v>
      </c>
      <c r="F42" s="33">
        <v>0</v>
      </c>
      <c r="G42" s="34">
        <v>0</v>
      </c>
      <c r="H42" s="35">
        <v>1</v>
      </c>
      <c r="I42" s="207">
        <v>8.327920185212944E-06</v>
      </c>
    </row>
    <row r="43" spans="1:9" ht="15">
      <c r="A43" s="30" t="s">
        <v>64</v>
      </c>
      <c r="B43" s="31">
        <v>3556</v>
      </c>
      <c r="C43" s="32">
        <v>0.18950173194777511</v>
      </c>
      <c r="D43" s="33">
        <v>12</v>
      </c>
      <c r="E43" s="32">
        <v>0.000159814615046546</v>
      </c>
      <c r="F43" s="33">
        <v>0</v>
      </c>
      <c r="G43" s="34">
        <v>0</v>
      </c>
      <c r="H43" s="35">
        <v>3568</v>
      </c>
      <c r="I43" s="207">
        <v>0.02971401922083979</v>
      </c>
    </row>
    <row r="44" spans="1:9" ht="15">
      <c r="A44" s="30" t="s">
        <v>65</v>
      </c>
      <c r="B44" s="31">
        <v>499</v>
      </c>
      <c r="C44" s="32">
        <v>0.026592059685584864</v>
      </c>
      <c r="D44" s="33">
        <v>7</v>
      </c>
      <c r="E44" s="32">
        <v>9.322519211048517E-05</v>
      </c>
      <c r="F44" s="33">
        <v>0</v>
      </c>
      <c r="G44" s="34">
        <v>0</v>
      </c>
      <c r="H44" s="35">
        <v>506</v>
      </c>
      <c r="I44" s="207">
        <v>0.00421392761371775</v>
      </c>
    </row>
    <row r="45" spans="1:9" ht="15">
      <c r="A45" s="30" t="s">
        <v>66</v>
      </c>
      <c r="B45" s="31">
        <v>572</v>
      </c>
      <c r="C45" s="32">
        <v>0.030482280841993073</v>
      </c>
      <c r="D45" s="33">
        <v>3934</v>
      </c>
      <c r="E45" s="32">
        <v>0.052392557966092664</v>
      </c>
      <c r="F45" s="33">
        <v>0</v>
      </c>
      <c r="G45" s="34">
        <v>0</v>
      </c>
      <c r="H45" s="35">
        <v>4506</v>
      </c>
      <c r="I45" s="207">
        <v>0.03752560835456953</v>
      </c>
    </row>
    <row r="46" spans="1:9" ht="15">
      <c r="A46" s="30" t="s">
        <v>67</v>
      </c>
      <c r="B46" s="31">
        <v>173</v>
      </c>
      <c r="C46" s="32">
        <v>0.009219291233679722</v>
      </c>
      <c r="D46" s="33">
        <v>1371</v>
      </c>
      <c r="E46" s="32">
        <v>0.01825881976906788</v>
      </c>
      <c r="F46" s="33">
        <v>1</v>
      </c>
      <c r="G46" s="34">
        <v>3.813009990086174E-05</v>
      </c>
      <c r="H46" s="35">
        <v>1545</v>
      </c>
      <c r="I46" s="207">
        <v>0.012866636686154</v>
      </c>
    </row>
    <row r="47" spans="1:9" ht="15">
      <c r="A47" s="30" t="s">
        <v>68</v>
      </c>
      <c r="B47" s="31">
        <v>124</v>
      </c>
      <c r="C47" s="32">
        <v>0.00660804689581668</v>
      </c>
      <c r="D47" s="33">
        <v>2434</v>
      </c>
      <c r="E47" s="32">
        <v>0.032415731085274416</v>
      </c>
      <c r="F47" s="33">
        <v>0</v>
      </c>
      <c r="G47" s="34">
        <v>0</v>
      </c>
      <c r="H47" s="35">
        <v>2558</v>
      </c>
      <c r="I47" s="207">
        <v>0.021302819833774713</v>
      </c>
    </row>
    <row r="48" spans="1:9" ht="15">
      <c r="A48" s="30" t="s">
        <v>69</v>
      </c>
      <c r="B48" s="31">
        <v>1</v>
      </c>
      <c r="C48" s="32">
        <v>5.329070077271516E-05</v>
      </c>
      <c r="D48" s="33">
        <v>2</v>
      </c>
      <c r="E48" s="32">
        <v>2.6635769174424333E-05</v>
      </c>
      <c r="F48" s="33">
        <v>0</v>
      </c>
      <c r="G48" s="34">
        <v>0</v>
      </c>
      <c r="H48" s="35">
        <v>3</v>
      </c>
      <c r="I48" s="207">
        <v>2.4983760555638835E-05</v>
      </c>
    </row>
    <row r="49" spans="1:9" ht="15">
      <c r="A49" s="30" t="s">
        <v>71</v>
      </c>
      <c r="B49" s="31">
        <v>110</v>
      </c>
      <c r="C49" s="32">
        <v>0.005861977084998668</v>
      </c>
      <c r="D49" s="33">
        <v>788</v>
      </c>
      <c r="E49" s="32">
        <v>0.010494493054723188</v>
      </c>
      <c r="F49" s="33">
        <v>0</v>
      </c>
      <c r="G49" s="34">
        <v>0</v>
      </c>
      <c r="H49" s="35">
        <v>898</v>
      </c>
      <c r="I49" s="207">
        <v>0.007478472326321224</v>
      </c>
    </row>
    <row r="50" spans="1:9" ht="15">
      <c r="A50" s="30" t="s">
        <v>72</v>
      </c>
      <c r="B50" s="31">
        <v>116</v>
      </c>
      <c r="C50" s="32">
        <v>0.006181721289634959</v>
      </c>
      <c r="D50" s="33">
        <v>598</v>
      </c>
      <c r="E50" s="32">
        <v>0.007964094983152877</v>
      </c>
      <c r="F50" s="33">
        <v>0</v>
      </c>
      <c r="G50" s="34">
        <v>0</v>
      </c>
      <c r="H50" s="35">
        <v>714</v>
      </c>
      <c r="I50" s="207">
        <v>0.005946135012242042</v>
      </c>
    </row>
    <row r="51" spans="1:9" ht="15">
      <c r="A51" s="30" t="s">
        <v>73</v>
      </c>
      <c r="B51" s="31">
        <v>12</v>
      </c>
      <c r="C51" s="32">
        <v>0.000639488409272582</v>
      </c>
      <c r="D51" s="33">
        <v>23</v>
      </c>
      <c r="E51" s="32">
        <v>0.00030631134550587985</v>
      </c>
      <c r="F51" s="33">
        <v>0</v>
      </c>
      <c r="G51" s="34">
        <v>0</v>
      </c>
      <c r="H51" s="35">
        <v>35</v>
      </c>
      <c r="I51" s="207">
        <v>0.0002914772064824531</v>
      </c>
    </row>
    <row r="52" spans="1:9" ht="15">
      <c r="A52" s="30" t="s">
        <v>74</v>
      </c>
      <c r="B52" s="31">
        <v>14</v>
      </c>
      <c r="C52" s="32">
        <v>0.0007460698108180123</v>
      </c>
      <c r="D52" s="33">
        <v>19</v>
      </c>
      <c r="E52" s="32">
        <v>0.0002530398071570312</v>
      </c>
      <c r="F52" s="33">
        <v>0</v>
      </c>
      <c r="G52" s="34">
        <v>0</v>
      </c>
      <c r="H52" s="35">
        <v>33</v>
      </c>
      <c r="I52" s="207">
        <v>0.00027482136611202716</v>
      </c>
    </row>
    <row r="53" spans="1:9" ht="15">
      <c r="A53" s="30" t="s">
        <v>75</v>
      </c>
      <c r="B53" s="31">
        <v>6</v>
      </c>
      <c r="C53" s="32">
        <v>0.000319744204636291</v>
      </c>
      <c r="D53" s="33">
        <v>40</v>
      </c>
      <c r="E53" s="32">
        <v>0.0005327153834884866</v>
      </c>
      <c r="F53" s="33">
        <v>0</v>
      </c>
      <c r="G53" s="34">
        <v>0</v>
      </c>
      <c r="H53" s="35">
        <v>46</v>
      </c>
      <c r="I53" s="207">
        <v>0.00038308432851979547</v>
      </c>
    </row>
    <row r="54" spans="1:9" ht="15">
      <c r="A54" s="30" t="s">
        <v>76</v>
      </c>
      <c r="B54" s="31">
        <v>2</v>
      </c>
      <c r="C54" s="32">
        <v>0.00010658140154543032</v>
      </c>
      <c r="D54" s="33">
        <v>29</v>
      </c>
      <c r="E54" s="32">
        <v>0.00038621865302915286</v>
      </c>
      <c r="F54" s="33">
        <v>0</v>
      </c>
      <c r="G54" s="34">
        <v>0</v>
      </c>
      <c r="H54" s="35">
        <v>31</v>
      </c>
      <c r="I54" s="207">
        <v>0.0002581655257416013</v>
      </c>
    </row>
    <row r="55" spans="1:9" ht="15">
      <c r="A55" s="30" t="s">
        <v>77</v>
      </c>
      <c r="B55" s="31">
        <v>2</v>
      </c>
      <c r="C55" s="32">
        <v>0.00010658140154543032</v>
      </c>
      <c r="D55" s="33">
        <v>23</v>
      </c>
      <c r="E55" s="32">
        <v>0.00030631134550587985</v>
      </c>
      <c r="F55" s="33">
        <v>0</v>
      </c>
      <c r="G55" s="34">
        <v>0</v>
      </c>
      <c r="H55" s="35">
        <v>25</v>
      </c>
      <c r="I55" s="207">
        <v>0.00020819800463032362</v>
      </c>
    </row>
    <row r="56" spans="1:9" ht="15">
      <c r="A56" s="30" t="s">
        <v>78</v>
      </c>
      <c r="B56" s="31">
        <v>0</v>
      </c>
      <c r="C56" s="32">
        <v>0</v>
      </c>
      <c r="D56" s="33">
        <v>7</v>
      </c>
      <c r="E56" s="32">
        <v>9.322519211048517E-05</v>
      </c>
      <c r="F56" s="33">
        <v>0</v>
      </c>
      <c r="G56" s="34">
        <v>0</v>
      </c>
      <c r="H56" s="35">
        <v>7</v>
      </c>
      <c r="I56" s="207">
        <v>5.829544129649061E-05</v>
      </c>
    </row>
    <row r="57" spans="1:9" ht="15">
      <c r="A57" s="30" t="s">
        <v>79</v>
      </c>
      <c r="B57" s="31">
        <v>0</v>
      </c>
      <c r="C57" s="32">
        <v>0</v>
      </c>
      <c r="D57" s="33">
        <v>0</v>
      </c>
      <c r="E57" s="32">
        <v>0</v>
      </c>
      <c r="F57" s="33">
        <v>0</v>
      </c>
      <c r="G57" s="34">
        <v>0</v>
      </c>
      <c r="H57" s="35">
        <v>0</v>
      </c>
      <c r="I57" s="207">
        <v>0</v>
      </c>
    </row>
    <row r="58" spans="1:9" ht="15">
      <c r="A58" s="30" t="s">
        <v>80</v>
      </c>
      <c r="B58" s="31">
        <v>8</v>
      </c>
      <c r="C58" s="32">
        <v>0.00042632560618172127</v>
      </c>
      <c r="D58" s="33">
        <v>86</v>
      </c>
      <c r="E58" s="32">
        <v>0.0011453380745002463</v>
      </c>
      <c r="F58" s="33">
        <v>0</v>
      </c>
      <c r="G58" s="34">
        <v>0</v>
      </c>
      <c r="H58" s="35">
        <v>94</v>
      </c>
      <c r="I58" s="207">
        <v>0.0007828244974100168</v>
      </c>
    </row>
    <row r="59" spans="1:9" ht="15">
      <c r="A59" s="30" t="s">
        <v>81</v>
      </c>
      <c r="B59" s="31">
        <v>64</v>
      </c>
      <c r="C59" s="32">
        <v>0.00341060484945377</v>
      </c>
      <c r="D59" s="33">
        <v>352</v>
      </c>
      <c r="E59" s="32">
        <v>0.004687895374698683</v>
      </c>
      <c r="F59" s="33">
        <v>0</v>
      </c>
      <c r="G59" s="34">
        <v>0</v>
      </c>
      <c r="H59" s="35">
        <v>416</v>
      </c>
      <c r="I59" s="207">
        <v>0.003464414797048585</v>
      </c>
    </row>
    <row r="60" spans="1:9" ht="15">
      <c r="A60" s="30" t="s">
        <v>82</v>
      </c>
      <c r="B60" s="31">
        <v>2</v>
      </c>
      <c r="C60" s="32">
        <v>0.00010658140154543032</v>
      </c>
      <c r="D60" s="33">
        <v>12</v>
      </c>
      <c r="E60" s="32">
        <v>0.000159814615046546</v>
      </c>
      <c r="F60" s="33">
        <v>0</v>
      </c>
      <c r="G60" s="34">
        <v>0</v>
      </c>
      <c r="H60" s="35">
        <v>14</v>
      </c>
      <c r="I60" s="207">
        <v>0.00011659088259298122</v>
      </c>
    </row>
    <row r="61" spans="1:9" ht="15">
      <c r="A61" s="30" t="s">
        <v>83</v>
      </c>
      <c r="B61" s="31">
        <v>1</v>
      </c>
      <c r="C61" s="32">
        <v>5.329070077271516E-05</v>
      </c>
      <c r="D61" s="33">
        <v>19</v>
      </c>
      <c r="E61" s="32">
        <v>0.0002530398071570312</v>
      </c>
      <c r="F61" s="33">
        <v>0</v>
      </c>
      <c r="G61" s="34">
        <v>0</v>
      </c>
      <c r="H61" s="35">
        <v>20</v>
      </c>
      <c r="I61" s="207">
        <v>0.0001665584037042589</v>
      </c>
    </row>
    <row r="62" spans="1:9" ht="15">
      <c r="A62" s="30" t="s">
        <v>84</v>
      </c>
      <c r="B62" s="31">
        <v>136</v>
      </c>
      <c r="C62" s="32">
        <v>0.007247535305089262</v>
      </c>
      <c r="D62" s="33">
        <v>437</v>
      </c>
      <c r="E62" s="32">
        <v>0.005819915564611717</v>
      </c>
      <c r="F62" s="33">
        <v>0</v>
      </c>
      <c r="G62" s="34">
        <v>0</v>
      </c>
      <c r="H62" s="35">
        <v>573</v>
      </c>
      <c r="I62" s="207">
        <v>0.004771898266127017</v>
      </c>
    </row>
    <row r="63" spans="1:9" ht="15">
      <c r="A63" s="30" t="s">
        <v>85</v>
      </c>
      <c r="B63" s="31">
        <v>5</v>
      </c>
      <c r="C63" s="32">
        <v>0.0002664535038635758</v>
      </c>
      <c r="D63" s="33">
        <v>15</v>
      </c>
      <c r="E63" s="32">
        <v>0.00019976826880818252</v>
      </c>
      <c r="F63" s="33">
        <v>0</v>
      </c>
      <c r="G63" s="34">
        <v>0</v>
      </c>
      <c r="H63" s="35">
        <v>20</v>
      </c>
      <c r="I63" s="207">
        <v>0.0001665584037042589</v>
      </c>
    </row>
    <row r="64" spans="1:9" ht="15">
      <c r="A64" s="30" t="s">
        <v>86</v>
      </c>
      <c r="B64" s="31">
        <v>2</v>
      </c>
      <c r="C64" s="32">
        <v>0.00010658140154543032</v>
      </c>
      <c r="D64" s="33">
        <v>75</v>
      </c>
      <c r="E64" s="32">
        <v>0.0009988413440409126</v>
      </c>
      <c r="F64" s="33">
        <v>0</v>
      </c>
      <c r="G64" s="34">
        <v>0</v>
      </c>
      <c r="H64" s="35">
        <v>77</v>
      </c>
      <c r="I64" s="207">
        <v>0.0006412498542613967</v>
      </c>
    </row>
    <row r="65" spans="1:9" ht="15">
      <c r="A65" s="30" t="s">
        <v>87</v>
      </c>
      <c r="B65" s="31">
        <v>175</v>
      </c>
      <c r="C65" s="32">
        <v>0.009325872635225153</v>
      </c>
      <c r="D65" s="33">
        <v>748</v>
      </c>
      <c r="E65" s="32">
        <v>0.009961777671234701</v>
      </c>
      <c r="F65" s="33">
        <v>0</v>
      </c>
      <c r="G65" s="34">
        <v>0</v>
      </c>
      <c r="H65" s="35">
        <v>923</v>
      </c>
      <c r="I65" s="207">
        <v>0.007686670330951548</v>
      </c>
    </row>
    <row r="66" spans="1:9" ht="15">
      <c r="A66" s="30" t="s">
        <v>88</v>
      </c>
      <c r="B66" s="31">
        <v>6</v>
      </c>
      <c r="C66" s="32">
        <v>0.000319744204636291</v>
      </c>
      <c r="D66" s="33">
        <v>60</v>
      </c>
      <c r="E66" s="32">
        <v>0.0007990730752327301</v>
      </c>
      <c r="F66" s="33">
        <v>0</v>
      </c>
      <c r="G66" s="34">
        <v>0</v>
      </c>
      <c r="H66" s="35">
        <v>66</v>
      </c>
      <c r="I66" s="207">
        <v>0.0005496427322240543</v>
      </c>
    </row>
    <row r="67" spans="1:9" ht="15">
      <c r="A67" s="256" t="s">
        <v>281</v>
      </c>
      <c r="B67" s="31">
        <v>2</v>
      </c>
      <c r="C67" s="32">
        <v>0.00010658140154543032</v>
      </c>
      <c r="D67" s="33">
        <v>17</v>
      </c>
      <c r="E67" s="32">
        <v>0.00022640403798260684</v>
      </c>
      <c r="F67" s="33">
        <v>0</v>
      </c>
      <c r="G67" s="34">
        <v>0</v>
      </c>
      <c r="H67" s="35">
        <v>19</v>
      </c>
      <c r="I67" s="207">
        <v>0.00015823048351904596</v>
      </c>
    </row>
    <row r="68" spans="1:9" ht="15">
      <c r="A68" s="30" t="s">
        <v>89</v>
      </c>
      <c r="B68" s="31">
        <v>1</v>
      </c>
      <c r="C68" s="32">
        <v>5.329070077271516E-05</v>
      </c>
      <c r="D68" s="33">
        <v>0</v>
      </c>
      <c r="E68" s="32">
        <v>0</v>
      </c>
      <c r="F68" s="33">
        <v>0</v>
      </c>
      <c r="G68" s="34">
        <v>0</v>
      </c>
      <c r="H68" s="35">
        <v>1</v>
      </c>
      <c r="I68" s="207">
        <v>8.327920185212944E-06</v>
      </c>
    </row>
    <row r="69" spans="1:9" ht="15">
      <c r="A69" s="30" t="s">
        <v>90</v>
      </c>
      <c r="B69" s="31">
        <v>2767</v>
      </c>
      <c r="C69" s="32">
        <v>0.14745536903810286</v>
      </c>
      <c r="D69" s="33">
        <v>343</v>
      </c>
      <c r="E69" s="32">
        <v>0.004568034413413773</v>
      </c>
      <c r="F69" s="33">
        <v>2</v>
      </c>
      <c r="G69" s="34">
        <v>7.626019980172348E-05</v>
      </c>
      <c r="H69" s="35">
        <v>3112</v>
      </c>
      <c r="I69" s="207">
        <v>0.025916487616382683</v>
      </c>
    </row>
    <row r="70" spans="1:9" ht="15">
      <c r="A70" s="30" t="s">
        <v>91</v>
      </c>
      <c r="B70" s="31">
        <v>22</v>
      </c>
      <c r="C70" s="32">
        <v>0.0011723954169997335</v>
      </c>
      <c r="D70" s="33">
        <v>14</v>
      </c>
      <c r="E70" s="32">
        <v>0.00018645038422097034</v>
      </c>
      <c r="F70" s="33">
        <v>0</v>
      </c>
      <c r="G70" s="34">
        <v>0</v>
      </c>
      <c r="H70" s="35">
        <v>36</v>
      </c>
      <c r="I70" s="207">
        <v>0.00029980512666766604</v>
      </c>
    </row>
    <row r="71" spans="1:9" ht="15">
      <c r="A71" s="30" t="s">
        <v>92</v>
      </c>
      <c r="B71" s="31">
        <v>30</v>
      </c>
      <c r="C71" s="32">
        <v>0.0015987210231814548</v>
      </c>
      <c r="D71" s="33">
        <v>175</v>
      </c>
      <c r="E71" s="32">
        <v>0.002330629802762129</v>
      </c>
      <c r="F71" s="33">
        <v>0</v>
      </c>
      <c r="G71" s="34">
        <v>0</v>
      </c>
      <c r="H71" s="35">
        <v>205</v>
      </c>
      <c r="I71" s="207">
        <v>0.0017072236379686537</v>
      </c>
    </row>
    <row r="72" spans="1:9" ht="15">
      <c r="A72" s="30" t="s">
        <v>93</v>
      </c>
      <c r="B72" s="31">
        <v>8</v>
      </c>
      <c r="C72" s="32">
        <v>0.00042632560618172127</v>
      </c>
      <c r="D72" s="33">
        <v>91</v>
      </c>
      <c r="E72" s="32">
        <v>0.0012119274974363072</v>
      </c>
      <c r="F72" s="33">
        <v>0</v>
      </c>
      <c r="G72" s="34">
        <v>0</v>
      </c>
      <c r="H72" s="35">
        <v>99</v>
      </c>
      <c r="I72" s="207">
        <v>0.0008244640983360816</v>
      </c>
    </row>
    <row r="73" spans="1:9" ht="15">
      <c r="A73" s="30" t="s">
        <v>94</v>
      </c>
      <c r="B73" s="31">
        <v>5</v>
      </c>
      <c r="C73" s="32">
        <v>0.0002664535038635758</v>
      </c>
      <c r="D73" s="33">
        <v>45</v>
      </c>
      <c r="E73" s="32">
        <v>0.0005993048064245475</v>
      </c>
      <c r="F73" s="33">
        <v>0</v>
      </c>
      <c r="G73" s="34">
        <v>0</v>
      </c>
      <c r="H73" s="35">
        <v>50</v>
      </c>
      <c r="I73" s="207">
        <v>0.00041639600926064724</v>
      </c>
    </row>
    <row r="74" spans="1:9" ht="15">
      <c r="A74" s="30" t="s">
        <v>95</v>
      </c>
      <c r="B74" s="31">
        <v>0</v>
      </c>
      <c r="C74" s="32">
        <v>0</v>
      </c>
      <c r="D74" s="33">
        <v>0</v>
      </c>
      <c r="E74" s="32">
        <v>0</v>
      </c>
      <c r="F74" s="33">
        <v>0</v>
      </c>
      <c r="G74" s="34">
        <v>0</v>
      </c>
      <c r="H74" s="35">
        <v>0</v>
      </c>
      <c r="I74" s="207">
        <v>0</v>
      </c>
    </row>
    <row r="75" spans="1:9" ht="15">
      <c r="A75" s="30" t="s">
        <v>96</v>
      </c>
      <c r="B75" s="31">
        <v>0</v>
      </c>
      <c r="C75" s="32">
        <v>0</v>
      </c>
      <c r="D75" s="33">
        <v>0</v>
      </c>
      <c r="E75" s="32">
        <v>0</v>
      </c>
      <c r="F75" s="33">
        <v>0</v>
      </c>
      <c r="G75" s="34">
        <v>0</v>
      </c>
      <c r="H75" s="35">
        <v>0</v>
      </c>
      <c r="I75" s="207">
        <v>0</v>
      </c>
    </row>
    <row r="76" spans="1:9" ht="15">
      <c r="A76" s="30" t="s">
        <v>97</v>
      </c>
      <c r="B76" s="31">
        <v>2</v>
      </c>
      <c r="C76" s="32">
        <v>0.00010658140154543032</v>
      </c>
      <c r="D76" s="33">
        <v>281</v>
      </c>
      <c r="E76" s="32">
        <v>0.003742325569006619</v>
      </c>
      <c r="F76" s="33">
        <v>0</v>
      </c>
      <c r="G76" s="34">
        <v>0</v>
      </c>
      <c r="H76" s="35">
        <v>283</v>
      </c>
      <c r="I76" s="207">
        <v>0.0023568014124152633</v>
      </c>
    </row>
    <row r="77" spans="1:9" ht="15">
      <c r="A77" s="30" t="s">
        <v>98</v>
      </c>
      <c r="B77" s="31">
        <v>504</v>
      </c>
      <c r="C77" s="32">
        <v>0.02685851318944844</v>
      </c>
      <c r="D77" s="33">
        <v>1165</v>
      </c>
      <c r="E77" s="32">
        <v>0.015515335544102175</v>
      </c>
      <c r="F77" s="33">
        <v>0</v>
      </c>
      <c r="G77" s="34">
        <v>0</v>
      </c>
      <c r="H77" s="35">
        <v>1669</v>
      </c>
      <c r="I77" s="207">
        <v>0.013899298789120405</v>
      </c>
    </row>
    <row r="78" spans="1:9" ht="15">
      <c r="A78" s="30" t="s">
        <v>99</v>
      </c>
      <c r="B78" s="31">
        <v>272</v>
      </c>
      <c r="C78" s="32">
        <v>0.014495070610178525</v>
      </c>
      <c r="D78" s="33">
        <v>118</v>
      </c>
      <c r="E78" s="32">
        <v>0.0015715103812910358</v>
      </c>
      <c r="F78" s="33">
        <v>0</v>
      </c>
      <c r="G78" s="34">
        <v>0</v>
      </c>
      <c r="H78" s="35">
        <v>390</v>
      </c>
      <c r="I78" s="207">
        <v>0.0032478888722330484</v>
      </c>
    </row>
    <row r="79" spans="1:9" ht="15">
      <c r="A79" s="30" t="s">
        <v>100</v>
      </c>
      <c r="B79" s="31">
        <v>27</v>
      </c>
      <c r="C79" s="32">
        <v>0.0014388489208633094</v>
      </c>
      <c r="D79" s="33">
        <v>95</v>
      </c>
      <c r="E79" s="32">
        <v>0.001265199035785156</v>
      </c>
      <c r="F79" s="33">
        <v>0</v>
      </c>
      <c r="G79" s="34">
        <v>0</v>
      </c>
      <c r="H79" s="35">
        <v>122</v>
      </c>
      <c r="I79" s="207">
        <v>0.0010160062625959793</v>
      </c>
    </row>
    <row r="80" spans="1:9" ht="15">
      <c r="A80" s="30" t="s">
        <v>101</v>
      </c>
      <c r="B80" s="31">
        <v>59</v>
      </c>
      <c r="C80" s="32">
        <v>0.0031441513455901945</v>
      </c>
      <c r="D80" s="33">
        <v>47</v>
      </c>
      <c r="E80" s="32">
        <v>0.0006259405755989719</v>
      </c>
      <c r="F80" s="33">
        <v>0</v>
      </c>
      <c r="G80" s="34">
        <v>0</v>
      </c>
      <c r="H80" s="35">
        <v>106</v>
      </c>
      <c r="I80" s="207">
        <v>0.0008827595396325721</v>
      </c>
    </row>
    <row r="81" spans="1:9" ht="15">
      <c r="A81" s="30" t="s">
        <v>102</v>
      </c>
      <c r="B81" s="31">
        <v>244</v>
      </c>
      <c r="C81" s="32">
        <v>0.013002930988542499</v>
      </c>
      <c r="D81" s="33">
        <v>196</v>
      </c>
      <c r="E81" s="32">
        <v>0.002610305379093585</v>
      </c>
      <c r="F81" s="33">
        <v>0</v>
      </c>
      <c r="G81" s="34">
        <v>0</v>
      </c>
      <c r="H81" s="35">
        <v>440</v>
      </c>
      <c r="I81" s="207">
        <v>0.0036642848814936956</v>
      </c>
    </row>
    <row r="82" spans="1:9" ht="15">
      <c r="A82" s="30" t="s">
        <v>288</v>
      </c>
      <c r="B82" s="31">
        <v>13</v>
      </c>
      <c r="C82" s="32">
        <v>0.0006927791100452971</v>
      </c>
      <c r="D82" s="33">
        <v>0</v>
      </c>
      <c r="E82" s="32">
        <v>0</v>
      </c>
      <c r="F82" s="33">
        <v>0</v>
      </c>
      <c r="G82" s="34">
        <v>0</v>
      </c>
      <c r="H82" s="35">
        <v>13</v>
      </c>
      <c r="I82" s="207">
        <v>0.00010826296240776828</v>
      </c>
    </row>
    <row r="83" spans="1:9" ht="15">
      <c r="A83" s="30" t="s">
        <v>103</v>
      </c>
      <c r="B83" s="31">
        <v>611</v>
      </c>
      <c r="C83" s="32">
        <v>0.03256061817212896</v>
      </c>
      <c r="D83" s="33">
        <v>47</v>
      </c>
      <c r="E83" s="32">
        <v>0.0006259405755989719</v>
      </c>
      <c r="F83" s="33">
        <v>0</v>
      </c>
      <c r="G83" s="34">
        <v>0</v>
      </c>
      <c r="H83" s="35">
        <v>658</v>
      </c>
      <c r="I83" s="207">
        <v>0.005479771481870118</v>
      </c>
    </row>
    <row r="84" spans="1:9" ht="15">
      <c r="A84" s="30" t="s">
        <v>104</v>
      </c>
      <c r="B84" s="31">
        <v>1619</v>
      </c>
      <c r="C84" s="32">
        <v>0.08627764455102585</v>
      </c>
      <c r="D84" s="33">
        <v>129</v>
      </c>
      <c r="E84" s="32">
        <v>0.0017180071117503695</v>
      </c>
      <c r="F84" s="33">
        <v>0</v>
      </c>
      <c r="G84" s="34">
        <v>0</v>
      </c>
      <c r="H84" s="35">
        <v>1748</v>
      </c>
      <c r="I84" s="207">
        <v>0.014557204483752228</v>
      </c>
    </row>
    <row r="85" spans="1:9" ht="15">
      <c r="A85" s="30" t="s">
        <v>105</v>
      </c>
      <c r="B85" s="31">
        <v>421</v>
      </c>
      <c r="C85" s="32">
        <v>0.022435385025313084</v>
      </c>
      <c r="D85" s="33">
        <v>3058</v>
      </c>
      <c r="E85" s="32">
        <v>0.04072609106769481</v>
      </c>
      <c r="F85" s="33">
        <v>0</v>
      </c>
      <c r="G85" s="34">
        <v>0</v>
      </c>
      <c r="H85" s="35">
        <v>3479</v>
      </c>
      <c r="I85" s="207">
        <v>0.028972834324355837</v>
      </c>
    </row>
    <row r="86" spans="1:9" ht="15">
      <c r="A86" s="30" t="s">
        <v>106</v>
      </c>
      <c r="B86" s="31">
        <v>20</v>
      </c>
      <c r="C86" s="32">
        <v>0.0010658140154543032</v>
      </c>
      <c r="D86" s="33">
        <v>24</v>
      </c>
      <c r="E86" s="32">
        <v>0.000319629230093092</v>
      </c>
      <c r="F86" s="33">
        <v>0</v>
      </c>
      <c r="G86" s="34">
        <v>0</v>
      </c>
      <c r="H86" s="35">
        <v>44</v>
      </c>
      <c r="I86" s="207">
        <v>0.0003664284881493696</v>
      </c>
    </row>
    <row r="87" spans="1:9" ht="15">
      <c r="A87" s="30" t="s">
        <v>107</v>
      </c>
      <c r="B87" s="31">
        <v>37</v>
      </c>
      <c r="C87" s="32">
        <v>0.001971755928590461</v>
      </c>
      <c r="D87" s="33">
        <v>50</v>
      </c>
      <c r="E87" s="32">
        <v>0.0006658942293606084</v>
      </c>
      <c r="F87" s="33">
        <v>0</v>
      </c>
      <c r="G87" s="34">
        <v>0</v>
      </c>
      <c r="H87" s="35">
        <v>87</v>
      </c>
      <c r="I87" s="207">
        <v>0.0007245290561135262</v>
      </c>
    </row>
    <row r="88" spans="1:9" ht="15">
      <c r="A88" s="30" t="s">
        <v>108</v>
      </c>
      <c r="B88" s="31">
        <v>13339</v>
      </c>
      <c r="C88" s="32">
        <v>0.7108446576072476</v>
      </c>
      <c r="D88" s="33">
        <v>1530</v>
      </c>
      <c r="E88" s="32">
        <v>0.020376363418434615</v>
      </c>
      <c r="F88" s="33">
        <v>0</v>
      </c>
      <c r="G88" s="34">
        <v>0</v>
      </c>
      <c r="H88" s="35">
        <v>14869</v>
      </c>
      <c r="I88" s="207">
        <v>0.12382784523393128</v>
      </c>
    </row>
    <row r="89" spans="1:9" ht="15">
      <c r="A89" s="30" t="s">
        <v>109</v>
      </c>
      <c r="B89" s="31">
        <v>96</v>
      </c>
      <c r="C89" s="32">
        <v>0.005115907274180656</v>
      </c>
      <c r="D89" s="33">
        <v>30</v>
      </c>
      <c r="E89" s="32">
        <v>0.00039953653761636503</v>
      </c>
      <c r="F89" s="33">
        <v>0</v>
      </c>
      <c r="G89" s="34">
        <v>0</v>
      </c>
      <c r="H89" s="35">
        <v>126</v>
      </c>
      <c r="I89" s="207">
        <v>0.001049317943336831</v>
      </c>
    </row>
    <row r="90" spans="1:9" ht="15">
      <c r="A90" s="30" t="s">
        <v>110</v>
      </c>
      <c r="B90" s="31">
        <v>2</v>
      </c>
      <c r="C90" s="32">
        <v>0.00010658140154543032</v>
      </c>
      <c r="D90" s="33">
        <v>1</v>
      </c>
      <c r="E90" s="32">
        <v>1.3317884587212167E-05</v>
      </c>
      <c r="F90" s="33">
        <v>0</v>
      </c>
      <c r="G90" s="34">
        <v>0</v>
      </c>
      <c r="H90" s="35">
        <v>3</v>
      </c>
      <c r="I90" s="207">
        <v>2.4983760555638835E-05</v>
      </c>
    </row>
    <row r="91" spans="1:9" ht="15">
      <c r="A91" s="30" t="s">
        <v>111</v>
      </c>
      <c r="B91" s="31">
        <v>0</v>
      </c>
      <c r="C91" s="32">
        <v>0</v>
      </c>
      <c r="D91" s="33">
        <v>16</v>
      </c>
      <c r="E91" s="32">
        <v>0.00021308615339539467</v>
      </c>
      <c r="F91" s="33">
        <v>0</v>
      </c>
      <c r="G91" s="34">
        <v>0</v>
      </c>
      <c r="H91" s="35">
        <v>16</v>
      </c>
      <c r="I91" s="207">
        <v>0.0001332467229634071</v>
      </c>
    </row>
    <row r="92" spans="1:9" ht="15">
      <c r="A92" s="30" t="s">
        <v>112</v>
      </c>
      <c r="B92" s="31">
        <v>4</v>
      </c>
      <c r="C92" s="32">
        <v>0.00021316280309086063</v>
      </c>
      <c r="D92" s="33">
        <v>268</v>
      </c>
      <c r="E92" s="32">
        <v>0.0035691930693728608</v>
      </c>
      <c r="F92" s="33">
        <v>0</v>
      </c>
      <c r="G92" s="34">
        <v>0</v>
      </c>
      <c r="H92" s="35">
        <v>272</v>
      </c>
      <c r="I92" s="207">
        <v>0.002265194290377921</v>
      </c>
    </row>
    <row r="93" spans="1:9" ht="15">
      <c r="A93" s="30" t="s">
        <v>113</v>
      </c>
      <c r="B93" s="31">
        <v>2665</v>
      </c>
      <c r="C93" s="32">
        <v>0.1420197175592859</v>
      </c>
      <c r="D93" s="33">
        <v>190</v>
      </c>
      <c r="E93" s="32">
        <v>0.002530398071570312</v>
      </c>
      <c r="F93" s="33">
        <v>0</v>
      </c>
      <c r="G93" s="34">
        <v>0</v>
      </c>
      <c r="H93" s="35">
        <v>2855</v>
      </c>
      <c r="I93" s="207">
        <v>0.023776212128782958</v>
      </c>
    </row>
    <row r="94" spans="1:9" ht="15">
      <c r="A94" s="30" t="s">
        <v>114</v>
      </c>
      <c r="B94" s="31">
        <v>893</v>
      </c>
      <c r="C94" s="32">
        <v>0.04758859579003464</v>
      </c>
      <c r="D94" s="33">
        <v>64</v>
      </c>
      <c r="E94" s="32">
        <v>0.0008523446135815787</v>
      </c>
      <c r="F94" s="33">
        <v>0</v>
      </c>
      <c r="G94" s="34">
        <v>0</v>
      </c>
      <c r="H94" s="35">
        <v>957</v>
      </c>
      <c r="I94" s="207">
        <v>0.007969819617248788</v>
      </c>
    </row>
    <row r="95" spans="1:9" ht="15">
      <c r="A95" s="30" t="s">
        <v>115</v>
      </c>
      <c r="B95" s="31">
        <v>370</v>
      </c>
      <c r="C95" s="32">
        <v>0.019717559285904608</v>
      </c>
      <c r="D95" s="33">
        <v>614</v>
      </c>
      <c r="E95" s="32">
        <v>0.008177181136548271</v>
      </c>
      <c r="F95" s="33">
        <v>0</v>
      </c>
      <c r="G95" s="34">
        <v>0</v>
      </c>
      <c r="H95" s="35">
        <v>984</v>
      </c>
      <c r="I95" s="207">
        <v>0.008194673462249539</v>
      </c>
    </row>
    <row r="96" spans="1:9" ht="15">
      <c r="A96" s="30" t="s">
        <v>116</v>
      </c>
      <c r="B96" s="31">
        <v>2110</v>
      </c>
      <c r="C96" s="32">
        <v>0.11244337863042898</v>
      </c>
      <c r="D96" s="33">
        <v>10243</v>
      </c>
      <c r="E96" s="32">
        <v>0.13641509182681422</v>
      </c>
      <c r="F96" s="33">
        <v>1</v>
      </c>
      <c r="G96" s="34">
        <v>3.813009990086174E-05</v>
      </c>
      <c r="H96" s="35">
        <v>12354</v>
      </c>
      <c r="I96" s="207">
        <v>0.10288312596812073</v>
      </c>
    </row>
    <row r="97" spans="1:9" ht="15">
      <c r="A97" s="30" t="s">
        <v>117</v>
      </c>
      <c r="B97" s="31">
        <v>41</v>
      </c>
      <c r="C97" s="32">
        <v>0.0021849187316813215</v>
      </c>
      <c r="D97" s="33">
        <v>275</v>
      </c>
      <c r="E97" s="32">
        <v>0.003662418261483346</v>
      </c>
      <c r="F97" s="33">
        <v>0</v>
      </c>
      <c r="G97" s="34">
        <v>0</v>
      </c>
      <c r="H97" s="35">
        <v>316</v>
      </c>
      <c r="I97" s="207">
        <v>0.0026316227785272905</v>
      </c>
    </row>
    <row r="98" spans="1:9" ht="15">
      <c r="A98" s="30" t="s">
        <v>118</v>
      </c>
      <c r="B98" s="31">
        <v>34</v>
      </c>
      <c r="C98" s="32">
        <v>0.0018118838262723156</v>
      </c>
      <c r="D98" s="33">
        <v>206</v>
      </c>
      <c r="E98" s="32">
        <v>0.0027434842249657062</v>
      </c>
      <c r="F98" s="33">
        <v>0</v>
      </c>
      <c r="G98" s="34">
        <v>0</v>
      </c>
      <c r="H98" s="35">
        <v>240</v>
      </c>
      <c r="I98" s="207">
        <v>0.0019987008444511067</v>
      </c>
    </row>
    <row r="99" spans="1:9" ht="15">
      <c r="A99" s="30" t="s">
        <v>119</v>
      </c>
      <c r="B99" s="31">
        <v>94</v>
      </c>
      <c r="C99" s="32">
        <v>0.005009325872635225</v>
      </c>
      <c r="D99" s="33">
        <v>50</v>
      </c>
      <c r="E99" s="32">
        <v>0.0006658942293606084</v>
      </c>
      <c r="F99" s="33">
        <v>0</v>
      </c>
      <c r="G99" s="34">
        <v>0</v>
      </c>
      <c r="H99" s="35">
        <v>144</v>
      </c>
      <c r="I99" s="207">
        <v>0.0011992205066706642</v>
      </c>
    </row>
    <row r="100" spans="1:9" ht="15">
      <c r="A100" s="30" t="s">
        <v>127</v>
      </c>
      <c r="B100" s="31">
        <v>40</v>
      </c>
      <c r="C100" s="32">
        <v>0.0021316280309086064</v>
      </c>
      <c r="D100" s="33">
        <v>145</v>
      </c>
      <c r="E100" s="32">
        <v>0.0019310932651457643</v>
      </c>
      <c r="F100" s="33">
        <v>0</v>
      </c>
      <c r="G100" s="34">
        <v>0</v>
      </c>
      <c r="H100" s="35">
        <v>185</v>
      </c>
      <c r="I100" s="207">
        <v>0.0015406652342643949</v>
      </c>
    </row>
    <row r="101" spans="1:9" ht="15">
      <c r="A101" s="30" t="s">
        <v>128</v>
      </c>
      <c r="B101" s="31">
        <v>29</v>
      </c>
      <c r="C101" s="32">
        <v>0.0015454303224087397</v>
      </c>
      <c r="D101" s="33">
        <v>151</v>
      </c>
      <c r="E101" s="32">
        <v>0.0020110005726690374</v>
      </c>
      <c r="F101" s="33">
        <v>0</v>
      </c>
      <c r="G101" s="34">
        <v>0</v>
      </c>
      <c r="H101" s="35">
        <v>180</v>
      </c>
      <c r="I101" s="207">
        <v>0.00149902563333833</v>
      </c>
    </row>
    <row r="102" spans="1:9" ht="15">
      <c r="A102" s="30" t="s">
        <v>129</v>
      </c>
      <c r="B102" s="31">
        <v>148</v>
      </c>
      <c r="C102" s="32">
        <v>0.007887023714361844</v>
      </c>
      <c r="D102" s="33">
        <v>329</v>
      </c>
      <c r="E102" s="32">
        <v>0.004381584029192803</v>
      </c>
      <c r="F102" s="33">
        <v>0</v>
      </c>
      <c r="G102" s="34">
        <v>0</v>
      </c>
      <c r="H102" s="35">
        <v>477</v>
      </c>
      <c r="I102" s="207">
        <v>0.003972417928346575</v>
      </c>
    </row>
    <row r="103" spans="1:9" ht="15">
      <c r="A103" s="30" t="s">
        <v>130</v>
      </c>
      <c r="B103" s="31">
        <v>199</v>
      </c>
      <c r="C103" s="32">
        <v>0.010604849453770318</v>
      </c>
      <c r="D103" s="33">
        <v>47</v>
      </c>
      <c r="E103" s="32">
        <v>0.0006259405755989719</v>
      </c>
      <c r="F103" s="33">
        <v>0</v>
      </c>
      <c r="G103" s="34">
        <v>0</v>
      </c>
      <c r="H103" s="35">
        <v>246</v>
      </c>
      <c r="I103" s="207">
        <v>0.0020486683655623846</v>
      </c>
    </row>
    <row r="104" spans="1:9" ht="15">
      <c r="A104" s="256" t="s">
        <v>279</v>
      </c>
      <c r="B104" s="31">
        <v>25</v>
      </c>
      <c r="C104" s="32">
        <v>0.001332267519317879</v>
      </c>
      <c r="D104" s="33">
        <v>41</v>
      </c>
      <c r="E104" s="32">
        <v>0.0005460332680756988</v>
      </c>
      <c r="F104" s="33">
        <v>0</v>
      </c>
      <c r="G104" s="34">
        <v>0</v>
      </c>
      <c r="H104" s="35">
        <v>66</v>
      </c>
      <c r="I104" s="207">
        <v>0.0005496427322240543</v>
      </c>
    </row>
    <row r="105" spans="1:9" ht="15">
      <c r="A105" s="256" t="s">
        <v>280</v>
      </c>
      <c r="B105" s="31">
        <v>5</v>
      </c>
      <c r="C105" s="32">
        <v>0.0002664535038635758</v>
      </c>
      <c r="D105" s="33">
        <v>23</v>
      </c>
      <c r="E105" s="32">
        <v>0.00030631134550587985</v>
      </c>
      <c r="F105" s="33">
        <v>0</v>
      </c>
      <c r="G105" s="34">
        <v>0</v>
      </c>
      <c r="H105" s="35">
        <v>28</v>
      </c>
      <c r="I105" s="207">
        <v>0.00023318176518596245</v>
      </c>
    </row>
    <row r="106" spans="1:9" ht="15">
      <c r="A106" s="30" t="s">
        <v>131</v>
      </c>
      <c r="B106" s="31">
        <v>163</v>
      </c>
      <c r="C106" s="32">
        <v>0.008686384225952571</v>
      </c>
      <c r="D106" s="33">
        <v>1519</v>
      </c>
      <c r="E106" s="32">
        <v>0.020229866687975284</v>
      </c>
      <c r="F106" s="33">
        <v>4</v>
      </c>
      <c r="G106" s="34">
        <v>0.00015252039960344697</v>
      </c>
      <c r="H106" s="35">
        <v>1686</v>
      </c>
      <c r="I106" s="207">
        <v>0.014040873432269025</v>
      </c>
    </row>
    <row r="107" spans="1:9" ht="15.75" thickBot="1">
      <c r="A107" s="30" t="s">
        <v>120</v>
      </c>
      <c r="B107" s="31">
        <v>6473</v>
      </c>
      <c r="C107" s="32">
        <v>0.34495070610178524</v>
      </c>
      <c r="D107" s="33">
        <v>1505</v>
      </c>
      <c r="E107" s="32">
        <v>0.02004341630375431</v>
      </c>
      <c r="F107" s="33">
        <v>1147</v>
      </c>
      <c r="G107" s="34">
        <v>0.04373522458628842</v>
      </c>
      <c r="H107" s="35">
        <v>9125</v>
      </c>
      <c r="I107" s="207">
        <v>0.07599227169006813</v>
      </c>
    </row>
    <row r="108" spans="1:9" ht="15.75" thickBot="1">
      <c r="A108" s="11" t="s">
        <v>121</v>
      </c>
      <c r="B108" s="12">
        <v>18765</v>
      </c>
      <c r="C108" s="244">
        <v>1</v>
      </c>
      <c r="D108" s="14">
        <v>75087</v>
      </c>
      <c r="E108" s="244">
        <v>1</v>
      </c>
      <c r="F108" s="14">
        <v>26226</v>
      </c>
      <c r="G108" s="16">
        <v>1</v>
      </c>
      <c r="H108" s="38">
        <v>120078</v>
      </c>
      <c r="I108" s="39">
        <v>1</v>
      </c>
    </row>
    <row r="110" ht="15">
      <c r="H110" s="270"/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dcterms:created xsi:type="dcterms:W3CDTF">2015-01-12T10:21:23Z</dcterms:created>
  <dcterms:modified xsi:type="dcterms:W3CDTF">2020-10-13T07:22:35Z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