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worksheets/sheet34.xml" ContentType="application/vnd.openxmlformats-officedocument.spreadsheetml.worksheet+xml"/>
  <Override PartName="/xl/worksheets/sheet35.xml" ContentType="application/vnd.openxmlformats-officedocument.spreadsheetml.worksheet+xml"/>
  <Override PartName="/xl/worksheets/sheet36.xml" ContentType="application/vnd.openxmlformats-officedocument.spreadsheetml.worksheet+xml"/>
  <Override PartName="/xl/worksheets/sheet37.xml" ContentType="application/vnd.openxmlformats-officedocument.spreadsheetml.worksheet+xml"/>
  <Override PartName="/xl/worksheets/sheet38.xml" ContentType="application/vnd.openxmlformats-officedocument.spreadsheetml.worksheet+xml"/>
  <Override PartName="/xl/worksheets/sheet39.xml" ContentType="application/vnd.openxmlformats-officedocument.spreadsheetml.worksheet+xml"/>
  <Override PartName="/xl/worksheets/sheet40.xml" ContentType="application/vnd.openxmlformats-officedocument.spreadsheetml.worksheet+xml"/>
  <Override PartName="/xl/worksheets/sheet41.xml" ContentType="application/vnd.openxmlformats-officedocument.spreadsheetml.worksheet+xml"/>
  <Override PartName="/xl/worksheets/sheet42.xml" ContentType="application/vnd.openxmlformats-officedocument.spreadsheetml.worksheet+xml"/>
  <Override PartName="/xl/worksheets/sheet43.xml" ContentType="application/vnd.openxmlformats-officedocument.spreadsheetml.worksheet+xml"/>
  <Override PartName="/xl/worksheets/sheet44.xml" ContentType="application/vnd.openxmlformats-officedocument.spreadsheetml.worksheet+xml"/>
  <Override PartName="/xl/worksheets/sheet45.xml" ContentType="application/vnd.openxmlformats-officedocument.spreadsheetml.worksheet+xml"/>
  <Override PartName="/xl/worksheets/sheet46.xml" ContentType="application/vnd.openxmlformats-officedocument.spreadsheetml.worksheet+xml"/>
  <Override PartName="/xl/worksheets/sheet47.xml" ContentType="application/vnd.openxmlformats-officedocument.spreadsheetml.worksheet+xml"/>
  <Override PartName="/xl/worksheets/sheet48.xml" ContentType="application/vnd.openxmlformats-officedocument.spreadsheetml.worksheet+xml"/>
  <Override PartName="/xl/worksheets/sheet49.xml" ContentType="application/vnd.openxmlformats-officedocument.spreadsheetml.worksheet+xml"/>
  <Override PartName="/xl/worksheets/sheet50.xml" ContentType="application/vnd.openxmlformats-officedocument.spreadsheetml.worksheet+xml"/>
  <Override PartName="/xl/worksheets/sheet51.xml" ContentType="application/vnd.openxmlformats-officedocument.spreadsheetml.worksheet+xml"/>
  <Override PartName="/xl/worksheets/sheet52.xml" ContentType="application/vnd.openxmlformats-officedocument.spreadsheetml.worksheet+xml"/>
  <Override PartName="/xl/worksheets/sheet53.xml" ContentType="application/vnd.openxmlformats-officedocument.spreadsheetml.worksheet+xml"/>
  <Override PartName="/xl/worksheets/sheet54.xml" ContentType="application/vnd.openxmlformats-officedocument.spreadsheetml.worksheet+xml"/>
  <Override PartName="/xl/worksheets/sheet55.xml" ContentType="application/vnd.openxmlformats-officedocument.spreadsheetml.worksheet+xml"/>
  <Override PartName="/xl/worksheets/sheet56.xml" ContentType="application/vnd.openxmlformats-officedocument.spreadsheetml.worksheet+xml"/>
  <Override PartName="/xl/worksheets/sheet57.xml" ContentType="application/vnd.openxmlformats-officedocument.spreadsheetml.worksheet+xml"/>
  <Override PartName="/xl/worksheets/sheet58.xml" ContentType="application/vnd.openxmlformats-officedocument.spreadsheetml.worksheet+xml"/>
  <Override PartName="/xl/worksheets/sheet59.xml" ContentType="application/vnd.openxmlformats-officedocument.spreadsheetml.worksheet+xml"/>
  <Override PartName="/xl/worksheets/sheet60.xml" ContentType="application/vnd.openxmlformats-officedocument.spreadsheetml.worksheet+xml"/>
  <Override PartName="/xl/worksheets/sheet6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32760" windowWidth="16755" windowHeight="6270" tabRatio="818" activeTab="0"/>
  </bookViews>
  <sheets>
    <sheet name="Inhoudsopgave" sheetId="1" r:id="rId1"/>
    <sheet name="7.1.1" sheetId="2" r:id="rId2"/>
    <sheet name="7.1.2" sheetId="3" r:id="rId3"/>
    <sheet name="7.1.3" sheetId="4" r:id="rId4"/>
    <sheet name="7.1.4" sheetId="5" r:id="rId5"/>
    <sheet name="7.1.5" sheetId="6" r:id="rId6"/>
    <sheet name="7.1.6" sheetId="7" r:id="rId7"/>
    <sheet name="7.1.7" sheetId="8" r:id="rId8"/>
    <sheet name="7.1.8" sheetId="9" r:id="rId9"/>
    <sheet name="7.1.9" sheetId="10" r:id="rId10"/>
    <sheet name="7.1.10" sheetId="11" r:id="rId11"/>
    <sheet name="7.2.1" sheetId="12" r:id="rId12"/>
    <sheet name="7.2.2" sheetId="13" r:id="rId13"/>
    <sheet name="7.2.3" sheetId="14" r:id="rId14"/>
    <sheet name="7.2.4" sheetId="15" r:id="rId15"/>
    <sheet name="7.2.5" sheetId="16" r:id="rId16"/>
    <sheet name="7.2.6" sheetId="17" r:id="rId17"/>
    <sheet name="7.2.7" sheetId="18" r:id="rId18"/>
    <sheet name="Blad1" sheetId="19" state="hidden" r:id="rId19"/>
    <sheet name="Blad2" sheetId="20" state="hidden" r:id="rId20"/>
    <sheet name="Blad3" sheetId="21" state="hidden" r:id="rId21"/>
    <sheet name="Blad4" sheetId="22" state="hidden" r:id="rId22"/>
    <sheet name="Blad5" sheetId="23" state="hidden" r:id="rId23"/>
    <sheet name="Blad6" sheetId="24" state="hidden" r:id="rId24"/>
    <sheet name="Blad7" sheetId="25" state="hidden" r:id="rId25"/>
    <sheet name="Blad8" sheetId="26" state="hidden" r:id="rId26"/>
    <sheet name="Blad9" sheetId="27" state="hidden" r:id="rId27"/>
    <sheet name="Blad10" sheetId="28" state="hidden" r:id="rId28"/>
    <sheet name="Blad11" sheetId="29" state="hidden" r:id="rId29"/>
    <sheet name="Blad12" sheetId="30" state="hidden" r:id="rId30"/>
    <sheet name="Blad13" sheetId="31" state="hidden" r:id="rId31"/>
    <sheet name="Blad14" sheetId="32" state="hidden" r:id="rId32"/>
    <sheet name="Blad15" sheetId="33" state="hidden" r:id="rId33"/>
    <sheet name="Blad16" sheetId="34" state="hidden" r:id="rId34"/>
    <sheet name="Blad17" sheetId="35" state="hidden" r:id="rId35"/>
    <sheet name="Blad18" sheetId="36" state="hidden" r:id="rId36"/>
    <sheet name="Blad19" sheetId="37" state="hidden" r:id="rId37"/>
    <sheet name="Blad20" sheetId="38" state="hidden" r:id="rId38"/>
    <sheet name="Blad21" sheetId="39" state="hidden" r:id="rId39"/>
    <sheet name="Blad22" sheetId="40" state="hidden" r:id="rId40"/>
    <sheet name="Blad23" sheetId="41" state="hidden" r:id="rId41"/>
    <sheet name="Blad24" sheetId="42" state="hidden" r:id="rId42"/>
    <sheet name="Blad25" sheetId="43" state="hidden" r:id="rId43"/>
    <sheet name="Blad26" sheetId="44" state="hidden" r:id="rId44"/>
    <sheet name="Blad27" sheetId="45" state="hidden" r:id="rId45"/>
    <sheet name="Blad28" sheetId="46" state="hidden" r:id="rId46"/>
    <sheet name="Blad29" sheetId="47" state="hidden" r:id="rId47"/>
    <sheet name="Blad30" sheetId="48" state="hidden" r:id="rId48"/>
    <sheet name="Blad31" sheetId="49" state="hidden" r:id="rId49"/>
    <sheet name="Blad32" sheetId="50" state="hidden" r:id="rId50"/>
    <sheet name="Blad33" sheetId="51" state="hidden" r:id="rId51"/>
    <sheet name="Blad34" sheetId="52" state="hidden" r:id="rId52"/>
    <sheet name="Blad35" sheetId="53" state="hidden" r:id="rId53"/>
    <sheet name="Blad36" sheetId="54" state="hidden" r:id="rId54"/>
    <sheet name="Blad37" sheetId="55" state="hidden" r:id="rId55"/>
    <sheet name="Blad38" sheetId="56" state="hidden" r:id="rId56"/>
    <sheet name="7.2.8" sheetId="57" r:id="rId57"/>
    <sheet name="Blad39" sheetId="58" state="hidden" r:id="rId58"/>
    <sheet name="Blad40" sheetId="59" state="hidden" r:id="rId59"/>
    <sheet name="7.2.9" sheetId="60" r:id="rId60"/>
    <sheet name="7.2.10" sheetId="61" r:id="rId61"/>
  </sheets>
  <externalReferences>
    <externalReference r:id="rId64"/>
  </externalReferences>
  <definedNames>
    <definedName name="_xlfn.IFERROR" hidden="1">#NAME?</definedName>
    <definedName name="_xlnm.Print_Titles" localSheetId="1">'7.1.1'!$1:$5</definedName>
    <definedName name="_xlnm.Print_Titles" localSheetId="2">'7.1.2'!$1:$4</definedName>
    <definedName name="_xlnm.Print_Titles" localSheetId="12">'7.2.2'!$1:$4</definedName>
  </definedNames>
  <calcPr fullCalcOnLoad="1"/>
</workbook>
</file>

<file path=xl/sharedStrings.xml><?xml version="1.0" encoding="utf-8"?>
<sst xmlns="http://schemas.openxmlformats.org/spreadsheetml/2006/main" count="3079" uniqueCount="368">
  <si>
    <r>
      <rPr>
        <b/>
        <sz val="11"/>
        <color indexed="8"/>
        <rFont val="Calibri"/>
        <family val="2"/>
      </rPr>
      <t>7.1.</t>
    </r>
  </si>
  <si>
    <t xml:space="preserve">Nature de la blessure </t>
  </si>
  <si>
    <r>
      <rPr>
        <sz val="11"/>
        <color indexed="8"/>
        <rFont val="Calibri"/>
        <family val="2"/>
      </rPr>
      <t>7.1.1.</t>
    </r>
  </si>
  <si>
    <r>
      <rPr>
        <sz val="11"/>
        <color indexed="8"/>
        <rFont val="Calibri"/>
        <family val="2"/>
      </rPr>
      <t>7.1.2.</t>
    </r>
  </si>
  <si>
    <r>
      <rPr>
        <sz val="11"/>
        <color indexed="8"/>
        <rFont val="Calibri"/>
        <family val="2"/>
      </rPr>
      <t>7.1.3.</t>
    </r>
  </si>
  <si>
    <r>
      <rPr>
        <sz val="11"/>
        <color indexed="8"/>
        <rFont val="Calibri"/>
        <family val="2"/>
      </rPr>
      <t>7.1.4.</t>
    </r>
  </si>
  <si>
    <r>
      <rPr>
        <sz val="11"/>
        <color indexed="8"/>
        <rFont val="Calibri"/>
        <family val="2"/>
      </rPr>
      <t>7.1.5.</t>
    </r>
  </si>
  <si>
    <r>
      <rPr>
        <sz val="11"/>
        <color indexed="8"/>
        <rFont val="Calibri"/>
        <family val="2"/>
      </rPr>
      <t>7.1.6.</t>
    </r>
  </si>
  <si>
    <r>
      <rPr>
        <sz val="11"/>
        <color indexed="8"/>
        <rFont val="Calibri"/>
        <family val="2"/>
      </rPr>
      <t>7.1.7.</t>
    </r>
  </si>
  <si>
    <r>
      <rPr>
        <sz val="11"/>
        <color indexed="8"/>
        <rFont val="Calibri"/>
        <family val="2"/>
      </rPr>
      <t>7.1.8.</t>
    </r>
  </si>
  <si>
    <r>
      <rPr>
        <sz val="11"/>
        <color indexed="8"/>
        <rFont val="Calibri"/>
        <family val="2"/>
      </rPr>
      <t>7.1.9.</t>
    </r>
  </si>
  <si>
    <r>
      <rPr>
        <sz val="11"/>
        <color indexed="8"/>
        <rFont val="Calibri"/>
        <family val="2"/>
      </rPr>
      <t>7.1.10</t>
    </r>
  </si>
  <si>
    <r>
      <rPr>
        <b/>
        <sz val="11"/>
        <color indexed="8"/>
        <rFont val="Calibri"/>
        <family val="2"/>
      </rPr>
      <t>7.2.</t>
    </r>
  </si>
  <si>
    <t xml:space="preserve">Localisation de la blessure </t>
  </si>
  <si>
    <r>
      <rPr>
        <sz val="11"/>
        <color indexed="8"/>
        <rFont val="Calibri"/>
        <family val="2"/>
      </rPr>
      <t>7.2.1.</t>
    </r>
  </si>
  <si>
    <r>
      <rPr>
        <sz val="11"/>
        <color indexed="8"/>
        <rFont val="Calibri"/>
        <family val="2"/>
      </rPr>
      <t>7.2.2.</t>
    </r>
  </si>
  <si>
    <r>
      <rPr>
        <sz val="11"/>
        <color indexed="8"/>
        <rFont val="Calibri"/>
        <family val="2"/>
      </rPr>
      <t>7.2.3.</t>
    </r>
  </si>
  <si>
    <r>
      <rPr>
        <sz val="11"/>
        <color indexed="8"/>
        <rFont val="Calibri"/>
        <family val="2"/>
      </rPr>
      <t>7.2.4.</t>
    </r>
  </si>
  <si>
    <r>
      <rPr>
        <sz val="11"/>
        <color indexed="8"/>
        <rFont val="Calibri"/>
        <family val="2"/>
      </rPr>
      <t>7.2.5.</t>
    </r>
  </si>
  <si>
    <r>
      <rPr>
        <sz val="11"/>
        <color indexed="8"/>
        <rFont val="Calibri"/>
        <family val="2"/>
      </rPr>
      <t>7.2.6.</t>
    </r>
  </si>
  <si>
    <r>
      <rPr>
        <sz val="11"/>
        <color indexed="8"/>
        <rFont val="Calibri"/>
        <family val="2"/>
      </rPr>
      <t>7.2.7.</t>
    </r>
  </si>
  <si>
    <r>
      <rPr>
        <sz val="11"/>
        <color indexed="8"/>
        <rFont val="Calibri"/>
        <family val="2"/>
      </rPr>
      <t>7.2.8.</t>
    </r>
  </si>
  <si>
    <r>
      <rPr>
        <sz val="11"/>
        <color indexed="8"/>
        <rFont val="Calibri"/>
        <family val="2"/>
      </rPr>
      <t>7.2.9.</t>
    </r>
  </si>
  <si>
    <r>
      <rPr>
        <sz val="11"/>
        <color indexed="8"/>
        <rFont val="Calibri"/>
        <family val="2"/>
      </rPr>
      <t>7.2.10</t>
    </r>
  </si>
  <si>
    <t>Codes</t>
  </si>
  <si>
    <t>Nature de la blessure</t>
  </si>
  <si>
    <t>N</t>
  </si>
  <si>
    <t>%</t>
  </si>
  <si>
    <t>00</t>
  </si>
  <si>
    <t>Nature de la blessure inconnue ou non précisée</t>
  </si>
  <si>
    <t>1</t>
  </si>
  <si>
    <t>Plaies et blessures superficielles - Total</t>
  </si>
  <si>
    <t>Plaies et blessures superficielles</t>
  </si>
  <si>
    <t>Blessures superficielles</t>
  </si>
  <si>
    <t>Plaies ouvertes</t>
  </si>
  <si>
    <t>Plaies avec pertes de substance</t>
  </si>
  <si>
    <t>Autres types de plaies et de blessures superficielles</t>
  </si>
  <si>
    <t>Fractures osseuses - Total</t>
  </si>
  <si>
    <t>Fractures osseuses</t>
  </si>
  <si>
    <t>Fractures fermées</t>
  </si>
  <si>
    <t>Fractures ouvertes</t>
  </si>
  <si>
    <t>Autres types de fractures osseuses</t>
  </si>
  <si>
    <t>Luxations, entorses et foulures - Total</t>
  </si>
  <si>
    <t>Luxations, entorses et foulures</t>
  </si>
  <si>
    <t>Luxations et sub-luxations</t>
  </si>
  <si>
    <t>Entorses et foulures</t>
  </si>
  <si>
    <t>Autres types de luxations, d'entorses et de foulures</t>
  </si>
  <si>
    <t>Amputations traumatiques - Total</t>
  </si>
  <si>
    <t xml:space="preserve">Amputations traumatiques </t>
  </si>
  <si>
    <t xml:space="preserve">Amputations  </t>
  </si>
  <si>
    <t>Commotions et traumatismes internes - Total</t>
  </si>
  <si>
    <t>Commotions et traumatismes internes - non précisé</t>
  </si>
  <si>
    <t>Commotions et traumatismes internes</t>
  </si>
  <si>
    <t>Traumatismes internes</t>
  </si>
  <si>
    <t>Commotions  et traumatismes internes qui, en l'absence de traitement, peuvent mettre la survie en cause</t>
  </si>
  <si>
    <t>Effets nocifs de l'électricité</t>
  </si>
  <si>
    <t>Autres types de commotions et de traumatismes internes</t>
  </si>
  <si>
    <t>Brûlures, brûlures par exposition à un liquide bouillant et gelures - Total</t>
  </si>
  <si>
    <t>Brûlures, brûlures par exposition à un liquide bouillant et gelures - non précisé</t>
  </si>
  <si>
    <t>Brûlures et brûlures par exposition à un liquide bouillant (thermiques)</t>
  </si>
  <si>
    <t>Brûlures chimiques (corrosions)</t>
  </si>
  <si>
    <t>Gelures</t>
  </si>
  <si>
    <t>Autres types de brûlures, de brûlures par exposition à un liquide bouillant et de gelures</t>
  </si>
  <si>
    <t>Empoisonnements et infections - Total</t>
  </si>
  <si>
    <t>Empoisonnements et infections - non précisé</t>
  </si>
  <si>
    <t>Empoisonnements aigus</t>
  </si>
  <si>
    <t>Infections aigues</t>
  </si>
  <si>
    <t>Autres types d'empoisonnements et d'infections</t>
  </si>
  <si>
    <t>Noyade et asphyxie -Total</t>
  </si>
  <si>
    <t xml:space="preserve">Noyade et asphyxie </t>
  </si>
  <si>
    <t>Asphyxies</t>
  </si>
  <si>
    <t>Noyades et submersions non mortelles</t>
  </si>
  <si>
    <t>Autres types de noyades et d'asphyxies</t>
  </si>
  <si>
    <t>Effets du bruit, des vibrations et de la pression - Total</t>
  </si>
  <si>
    <t>Effets du bruit, des vibrations et de la pression</t>
  </si>
  <si>
    <t>Perte auditive aigüe</t>
  </si>
  <si>
    <t>Effets de la pression (barotrauma)</t>
  </si>
  <si>
    <t>Autres effets du bruit, des vibrations et de la pression</t>
  </si>
  <si>
    <t>Effets des extrêmes de température, de la lumière et des radiations - Total</t>
  </si>
  <si>
    <t>Effets des extrêmes de température, de la lumière et des radiations</t>
  </si>
  <si>
    <t>Chaleur et coups de soleil</t>
  </si>
  <si>
    <t>Effets des radiations (non thermiques)</t>
  </si>
  <si>
    <t>Effets du froid</t>
  </si>
  <si>
    <t>Autres effets des extrêmes de température, de la lumière et des radiations</t>
  </si>
  <si>
    <t xml:space="preserve">Chocs - Total </t>
  </si>
  <si>
    <t>Chocs</t>
  </si>
  <si>
    <t>Chocs consécutifs à des agressions et menaces</t>
  </si>
  <si>
    <t>Chocs traumatiques</t>
  </si>
  <si>
    <t>Autres types de chocs</t>
  </si>
  <si>
    <t>Blessures multiples</t>
  </si>
  <si>
    <t>Autres blessures déterminées non classées sous d'autres rubriques</t>
  </si>
  <si>
    <t>TOTAL</t>
  </si>
  <si>
    <t>Commentaire :</t>
  </si>
  <si>
    <t>La variable "Nature de la blessure" est utilisée pour la première fois en 2006. Il n'y a pas de comparaison possible avec les années antérieures.</t>
  </si>
  <si>
    <t xml:space="preserve">Nature de la blessure  </t>
  </si>
  <si>
    <t>Suites de l'accident</t>
  </si>
  <si>
    <t>CSS</t>
  </si>
  <si>
    <t>IT</t>
  </si>
  <si>
    <t>IP</t>
  </si>
  <si>
    <t>Mortels</t>
  </si>
  <si>
    <t>Brûlures, brûlures par exposition à un liquide bouillant et gelures</t>
  </si>
  <si>
    <t>Empoisonnements et infections</t>
  </si>
  <si>
    <t>Noyade et asphyxie</t>
  </si>
  <si>
    <t>Choc</t>
  </si>
  <si>
    <t>Commentaires</t>
  </si>
  <si>
    <t>CSS : cas sans suites,  IT :  incapacité temporaire,  IP : incapacité permanente prévue</t>
  </si>
  <si>
    <t>Femmes</t>
  </si>
  <si>
    <t>Suite de l'accident</t>
  </si>
  <si>
    <t xml:space="preserve">Codes </t>
  </si>
  <si>
    <t>Hommes</t>
  </si>
  <si>
    <t xml:space="preserve">Nature de la blessure   </t>
  </si>
  <si>
    <t>Génération de la victime</t>
  </si>
  <si>
    <t>15-24 ans</t>
  </si>
  <si>
    <t>25-49 ans</t>
  </si>
  <si>
    <t>50 ans et plus</t>
  </si>
  <si>
    <t>Commotions et traumatismes internes qui, en l'absence de traitement, peuvent mettre la survie en cause</t>
  </si>
  <si>
    <t>Total</t>
  </si>
  <si>
    <t>Inconnu</t>
  </si>
  <si>
    <t xml:space="preserve">Dans "Travail manuel" sont compris les catégories professionnelles suivantes: ouvrier, ouvriers à statut d'employé, extension-loi, gens de maison assujettis à l'ONSS, gens de maison non assujettis à l'ONSS, ouvrier intérimaire, autres "lois de 1971" et étudiants intérimaires. </t>
  </si>
  <si>
    <t>0</t>
  </si>
  <si>
    <t>Dans "Travail intellectuel" sont compris: employé administratif, autre employé et employé intérimaire.</t>
  </si>
  <si>
    <t>Durée de l'incapacité temporaire</t>
  </si>
  <si>
    <t>0 jour</t>
  </si>
  <si>
    <t>1 -3 jours</t>
  </si>
  <si>
    <t>4-7 jours</t>
  </si>
  <si>
    <t>8-15 jours</t>
  </si>
  <si>
    <t>16-30 jours</t>
  </si>
  <si>
    <t>1-3 mois</t>
  </si>
  <si>
    <t>&gt;3-6 mois</t>
  </si>
  <si>
    <t>&gt; 6 mois</t>
  </si>
  <si>
    <t>Taux d'incapacité permanente prévu</t>
  </si>
  <si>
    <t>de 1 à &lt; 5 %</t>
  </si>
  <si>
    <t>de 5 à &lt; 10 %</t>
  </si>
  <si>
    <t>de 10 à &lt; 16 %</t>
  </si>
  <si>
    <t>de 16 à &lt; 20 %</t>
  </si>
  <si>
    <t>de 20 à &lt; 36 %</t>
  </si>
  <si>
    <t>de 36 à &lt; 66 %</t>
  </si>
  <si>
    <t>66 % et +</t>
  </si>
  <si>
    <t>Localisation de la blessure</t>
  </si>
  <si>
    <t>Localisation de la blessure non déterminée</t>
  </si>
  <si>
    <t>Tête - Total</t>
  </si>
  <si>
    <t>10</t>
  </si>
  <si>
    <t>Tête, sans autre spécification</t>
  </si>
  <si>
    <t>11</t>
  </si>
  <si>
    <t>Tête (caput), cerveau, nerfs crâniens et vaisseaux cérébraux</t>
  </si>
  <si>
    <t>12</t>
  </si>
  <si>
    <t>Zone faciale</t>
  </si>
  <si>
    <t>13</t>
  </si>
  <si>
    <t>Œil / yeux</t>
  </si>
  <si>
    <t>14</t>
  </si>
  <si>
    <t>Oreille(s)</t>
  </si>
  <si>
    <t>15</t>
  </si>
  <si>
    <t>Dentition</t>
  </si>
  <si>
    <t>18</t>
  </si>
  <si>
    <t>Têtes, multiples endroits affectés</t>
  </si>
  <si>
    <t>19</t>
  </si>
  <si>
    <t>Autres parties de la tête</t>
  </si>
  <si>
    <t>2</t>
  </si>
  <si>
    <t>Cou, y compris colonne vertébrale, vertèbres du cou - Total</t>
  </si>
  <si>
    <t>20</t>
  </si>
  <si>
    <t>Cou, y compris colonne vertébrale, vertèbres du cou - non précisé</t>
  </si>
  <si>
    <t>21</t>
  </si>
  <si>
    <t>Cou, y compris colonne vertébrale, vertèbres du cou</t>
  </si>
  <si>
    <t>29</t>
  </si>
  <si>
    <t>Autres parties du cou</t>
  </si>
  <si>
    <t>3</t>
  </si>
  <si>
    <t>Dos, y compris colonne vertébrale et vertèbres du dos - Total</t>
  </si>
  <si>
    <t>30</t>
  </si>
  <si>
    <t>Dos, y compris colonne vertébrale et vertèbres du dos</t>
  </si>
  <si>
    <t>31</t>
  </si>
  <si>
    <t>39</t>
  </si>
  <si>
    <t>Autres parties du dos</t>
  </si>
  <si>
    <t>4</t>
  </si>
  <si>
    <t>Torse et organes - Total</t>
  </si>
  <si>
    <t>40</t>
  </si>
  <si>
    <t>Torse et organes, sans autre spécification</t>
  </si>
  <si>
    <t>41</t>
  </si>
  <si>
    <t>Cage thoracique, côtes y compris omoplates et articulations</t>
  </si>
  <si>
    <t>42</t>
  </si>
  <si>
    <t>Poitrine, y compris organes</t>
  </si>
  <si>
    <t>43</t>
  </si>
  <si>
    <t>Abdomen et pelvis, y compris organes</t>
  </si>
  <si>
    <t>48</t>
  </si>
  <si>
    <t>Torse, multiples endroits affectés</t>
  </si>
  <si>
    <t>49</t>
  </si>
  <si>
    <t>Autres parties du torse</t>
  </si>
  <si>
    <t>5</t>
  </si>
  <si>
    <t>Membres supérieurs - Total</t>
  </si>
  <si>
    <t>50</t>
  </si>
  <si>
    <t>Membres supérieurs, sans autre spécification</t>
  </si>
  <si>
    <t>51</t>
  </si>
  <si>
    <t>Epaule et articulations de l'épaule</t>
  </si>
  <si>
    <t>52</t>
  </si>
  <si>
    <t>Bras, y compris coude</t>
  </si>
  <si>
    <t>53</t>
  </si>
  <si>
    <t>Main</t>
  </si>
  <si>
    <t>54</t>
  </si>
  <si>
    <t>Doigt(s)</t>
  </si>
  <si>
    <t>Poignet</t>
  </si>
  <si>
    <t>58</t>
  </si>
  <si>
    <t>Membres supérieurs, multiples endroits affectés</t>
  </si>
  <si>
    <t>59</t>
  </si>
  <si>
    <t>Autres parties des membres supérieurs</t>
  </si>
  <si>
    <t>6</t>
  </si>
  <si>
    <t>Membres inférieurs - Total</t>
  </si>
  <si>
    <t>60</t>
  </si>
  <si>
    <t>Membres inférieurs, sans autre spécification</t>
  </si>
  <si>
    <t>61</t>
  </si>
  <si>
    <t>Hanche et articulation de la hanche</t>
  </si>
  <si>
    <t>62</t>
  </si>
  <si>
    <t>Jambe, y compris le genou</t>
  </si>
  <si>
    <t>63</t>
  </si>
  <si>
    <t>Cheville</t>
  </si>
  <si>
    <t>64</t>
  </si>
  <si>
    <t>Pied</t>
  </si>
  <si>
    <t>65</t>
  </si>
  <si>
    <t>Orteil(s)</t>
  </si>
  <si>
    <t>68</t>
  </si>
  <si>
    <t>Membres inférieurs, multiples endroits affectés</t>
  </si>
  <si>
    <t>69</t>
  </si>
  <si>
    <t>Autres parties des membres inférieurs</t>
  </si>
  <si>
    <t>7</t>
  </si>
  <si>
    <t>Ensemble du corps et endroits multiples - Total</t>
  </si>
  <si>
    <t>70</t>
  </si>
  <si>
    <t>Ensemble du corps et endroits multiples, sans autre spécification</t>
  </si>
  <si>
    <t>71</t>
  </si>
  <si>
    <t>Ensemble du corps (effets systémiques)</t>
  </si>
  <si>
    <t>78</t>
  </si>
  <si>
    <t>Multiples endroits du corps affectés</t>
  </si>
  <si>
    <t>99</t>
  </si>
  <si>
    <t>Autres parties du corps blessées</t>
  </si>
  <si>
    <t>Taux d'incapacité permanente</t>
  </si>
  <si>
    <t xml:space="preserve">7.1. Nature de la blessure </t>
  </si>
  <si>
    <t xml:space="preserve">7.2. Localisation de la blessure </t>
  </si>
  <si>
    <t>Année</t>
  </si>
  <si>
    <t>a-0 Nature de la blessure inconnue ou non précisée</t>
  </si>
  <si>
    <t>aa-10 Plaies et blessures superficielles</t>
  </si>
  <si>
    <t>ab-11 Blessures superficielles</t>
  </si>
  <si>
    <t>ac-12 Plaies ouvertes</t>
  </si>
  <si>
    <t>ad-13 Plaies avec pertes de substances</t>
  </si>
  <si>
    <t>ae-19 Autres types de plaies et de blessures superficielles</t>
  </si>
  <si>
    <t>af-20 Fractures osseuses</t>
  </si>
  <si>
    <t>ag-21 Fractures fermées</t>
  </si>
  <si>
    <t>ah-22 Fractures ouvertes</t>
  </si>
  <si>
    <t>ai-29 Autres types de fractures osseuses</t>
  </si>
  <si>
    <t>aj-30 Luxations, entorses et foulures</t>
  </si>
  <si>
    <t>ak-31 Luxations et sub-luxations</t>
  </si>
  <si>
    <t>al-32 Entorses et foulures</t>
  </si>
  <si>
    <t>am-39 Autres types de luxations, d'entorses et de foulures</t>
  </si>
  <si>
    <t>an-40 Amputations traumatiques (pertes de parties du corps)</t>
  </si>
  <si>
    <t>ao-41 Amputations</t>
  </si>
  <si>
    <t>ap-50 Commotions et traumatismes internes</t>
  </si>
  <si>
    <t>aq-51 commotions et traumatismes internes</t>
  </si>
  <si>
    <t>ar-52 Traumatismes internes</t>
  </si>
  <si>
    <t>as-53 Commotions et traumatismes internes qui, en l'absence de traitement, peuvent mettre la survie en cause</t>
  </si>
  <si>
    <t>at-54 Effets nocifs de l'électricité</t>
  </si>
  <si>
    <t>au-59 Autres tupes de commotions et de traumatismes internes</t>
  </si>
  <si>
    <t>av-60 Brûlures, brûlures par exposition à un liquide bouillant et gelures</t>
  </si>
  <si>
    <t>aw-61 Brûlures et brûlures ar exposition à un liquide bouillant (thermiques)</t>
  </si>
  <si>
    <t>ax-62 Brûlures chimiques (corrosions)</t>
  </si>
  <si>
    <t>ay-i-63 Gelures</t>
  </si>
  <si>
    <t>az-69 Autres types de brûlures, de brûlures par exposition à un liquide bouillant et de gelures</t>
  </si>
  <si>
    <t>b-70 Empoisonnement et infections</t>
  </si>
  <si>
    <t>c-71 Empoisonnements aigus</t>
  </si>
  <si>
    <t>d-72 Infections aiguës</t>
  </si>
  <si>
    <t>e-79 Autres types d'empoisonnements et d'infections</t>
  </si>
  <si>
    <t>f-80 Noyade et asphyxie</t>
  </si>
  <si>
    <t>g-81 Asphyxies</t>
  </si>
  <si>
    <t>h-82 Noyades et et submersions non mortelles</t>
  </si>
  <si>
    <t>i-89 Autres types de noyades et d'asphyxies</t>
  </si>
  <si>
    <t>j-90 Effets du bruit, des vibrations et de la pression</t>
  </si>
  <si>
    <t>k-91 Perte auditive aiguë</t>
  </si>
  <si>
    <t>l-92 Effets de la pression (barotrauma)</t>
  </si>
  <si>
    <t>m-99 Autres effets du bruit, des vibrations et de la pression</t>
  </si>
  <si>
    <t>n-100 Effets des extrêmes de température, de la lumière et des radiations</t>
  </si>
  <si>
    <t>o-101 Chaleur et coups de soleil</t>
  </si>
  <si>
    <t>p-102 Effets des radiations (non thermiques)</t>
  </si>
  <si>
    <t>q-103 Effets du froid</t>
  </si>
  <si>
    <t>r-109 Autres effets des extrêmes de température, de la lumière et des radiations</t>
  </si>
  <si>
    <t>s-110 Chocs</t>
  </si>
  <si>
    <t>t-111 Chocs consécutifs à des agressions et menaces</t>
  </si>
  <si>
    <t>u-112 Chocs traumatiques</t>
  </si>
  <si>
    <t>v-119 Autres types de chocs</t>
  </si>
  <si>
    <t>w-120 blessures multiples</t>
  </si>
  <si>
    <t>x-999 Autres blessures déterminées non classées sous d'autres rubriques</t>
  </si>
  <si>
    <t>00 Localisation de la blessure non déterminée</t>
  </si>
  <si>
    <t>10 Tête, sans autre spécification</t>
  </si>
  <si>
    <t>11 Tête (caput), cerveau, nerfs crâniens et vaisseaux cérébraux</t>
  </si>
  <si>
    <t>12 Zone faciale</t>
  </si>
  <si>
    <t>13 Oeil/yeux</t>
  </si>
  <si>
    <t>14 Oreille(s)</t>
  </si>
  <si>
    <t>15 Dentition</t>
  </si>
  <si>
    <t>18 Tête, multiples endroits affectés</t>
  </si>
  <si>
    <t>19 Autres parties de la tête</t>
  </si>
  <si>
    <t>20 Cou, y compris colonne vertébrale et vertèbres du cou</t>
  </si>
  <si>
    <t>21 Cou, y compris colonne vertébrale et vertèbres du cou</t>
  </si>
  <si>
    <t>29 Autres parties du cou</t>
  </si>
  <si>
    <t>30 Dos, y compris colonne vertébrale et vertèbres du dos</t>
  </si>
  <si>
    <t>31 Dos, y compris colonne vertébrale et vertèbres du dos</t>
  </si>
  <si>
    <t>39 Autres parties du dos</t>
  </si>
  <si>
    <t>40 Torse et organes, sans autre spécification</t>
  </si>
  <si>
    <t>41 Cage thoracique, côtes y compris omoplates et articulations</t>
  </si>
  <si>
    <t>42 Poitrine, y compris organes</t>
  </si>
  <si>
    <t>43 Abdomen et pelvis, y compris organes</t>
  </si>
  <si>
    <t>48 Torse, multiples endroits affectés</t>
  </si>
  <si>
    <t>49 Autres parties du torse</t>
  </si>
  <si>
    <t>50 Membres supérieurs, sans autre spécification</t>
  </si>
  <si>
    <t>51 Epaule et articulations de l'épaule</t>
  </si>
  <si>
    <t>52 Bras, y compris coude</t>
  </si>
  <si>
    <t>53 Mains</t>
  </si>
  <si>
    <t>54 Doigt(s)</t>
  </si>
  <si>
    <t>55 Poignet</t>
  </si>
  <si>
    <t>58 Membres supérieurs, multiples endroits affectés</t>
  </si>
  <si>
    <t>59 Autres parties des membres supérieurs</t>
  </si>
  <si>
    <t>60 Membres inférieurs, sans autre spécification</t>
  </si>
  <si>
    <t>61 Hanche et articulation de la hanche</t>
  </si>
  <si>
    <t>62 Jambr, y compris genou</t>
  </si>
  <si>
    <t>63 Cheville</t>
  </si>
  <si>
    <t>64 Pied</t>
  </si>
  <si>
    <t>65 Orteil(s)</t>
  </si>
  <si>
    <t>68 Membres inférieurs, multiples endroits affectés</t>
  </si>
  <si>
    <t>69 Autres parties des membres inférieurs</t>
  </si>
  <si>
    <t>70 Ensemble du corps et endroits multiples, sans autre spécification</t>
  </si>
  <si>
    <t>71 Ensemble du corps (effets systémiques)</t>
  </si>
  <si>
    <t>78 Multiples endroits du corps affectés</t>
  </si>
  <si>
    <t>99 Autres parties du corps bléssées</t>
  </si>
  <si>
    <t>7. Caractéristiques des lésions causées par les accidents du travail dans le secteur privé - 2021</t>
  </si>
  <si>
    <t>Accidents sur le lieu de travail selon la nature de la blessure : évolution 2012 - 2021</t>
  </si>
  <si>
    <t>Accidents sur le lieu de travail selon la nature de la blessure : distribution selon les conséquences - 2021</t>
  </si>
  <si>
    <t>Accidents sur le lieu de travail selon la nature de la blessure : distribution selon les conséquences - femmes - 2021</t>
  </si>
  <si>
    <t>Accidents sur le lieu de travail selon la nature de la blessure : distribution selon les conséquences - hommes - 2021</t>
  </si>
  <si>
    <t>Accidents sur le lieu de travail selon la nature de la blessure : distribution selon les conséquences et la génération en fréquence absolue - 2021</t>
  </si>
  <si>
    <t>Accidents sur le lieu de travail selon la nature de la blessure : distribution selon les conséquences et la génération en fréquence relative - 2021</t>
  </si>
  <si>
    <t>Accidents sur le lieu de travail selon la nature de la blessure : distribution selon les conséquences et le genre de travail - travail  manuel - 2021</t>
  </si>
  <si>
    <t>Accidents sur le lieu de travail selon la nature de la blessure : distribution selon les conséquences et le genre de travail - travail intellectuel - 2021</t>
  </si>
  <si>
    <t>Accidents sur le lieu de travail selon la nature de la blessure : distribution selon la durée de l’incapacité temporaire - 2021</t>
  </si>
  <si>
    <t>Accidents sur le lieu de travail selon la nature de la blessure : distribution selon le taux prévu d'incapacité permanente - 2021</t>
  </si>
  <si>
    <t>Accidents sur le lieu de travail selon la localisation de la blessure : évolution 2012 - 2021</t>
  </si>
  <si>
    <t>Accidents sur le lieu de travail selon la localisation de la blessure :  distribution selon les conséquences - 2021</t>
  </si>
  <si>
    <t>Accidents sur le lieu de travail selon la localisation de la blessure : distribution selon les conséquences - femmes - 2021</t>
  </si>
  <si>
    <t>Accidents sur le lieu de travail selon la localisation de la blessure : distribution selon les conséquences - hommes - 2021</t>
  </si>
  <si>
    <t>Accidents sur le lieu de travail selon la localisation de la blessure : distribution selon les conséquences et la génération en fréquence absolue - 2021</t>
  </si>
  <si>
    <t>Accidents sur le lieu de travail selon la localisation de la blessure : distribution selon les conséquences et la génération en fréquence relative - 2021</t>
  </si>
  <si>
    <t>Accidents sur le lieu de travail selon la localisation de la blessure : distribution selon les conséquences et le genre de travail - travail manuel - 2021</t>
  </si>
  <si>
    <t>Accidents sur le lieu de travail selon la localisation de la blessure : distribution selon les conséquences et le genre de travail - travail intellectuel - 2021</t>
  </si>
  <si>
    <t>Accidents sur le lieu de travail selon la localisation de la blessure : distribution selon la durée de l’incapacité temporaire - 2021</t>
  </si>
  <si>
    <t>Accidents sur le lieu de travail selon la localisation de la blessure : distribution selon le taux prévu d'incapacité permanente - 2021</t>
  </si>
  <si>
    <t>7.1.1. Accidents sur le lieu de travail selon la nature de la blessure : évolution 2012 - 2021</t>
  </si>
  <si>
    <t>Variation de 2020 à 2021 en %</t>
  </si>
  <si>
    <t>7.1.2. Accidents sur le lieu de travail selon la nature de la blessure : distribution selon les conséquences - 2021</t>
  </si>
  <si>
    <t>7.1.3. Accidents sur le lieu de travail selon la nature de la blessure : distribution selon les conséquences - femmes - 2021</t>
  </si>
  <si>
    <t>7.1.4. Accidents sur le lieu de travail selon la nature de la blessure : distribution selon les conséquences - hommes - 2021</t>
  </si>
  <si>
    <t>7.1.5. Accidents sur le lieu de travail selon la nature de la blessure : distribution selon les conséquences et la génération en fréquence absolue - 2021</t>
  </si>
  <si>
    <t>7.1.6. Accidents sur le lieu de travail selon la nature de la blessure : distribution selon les conséquences et la génération en fréquence relative - 2021</t>
  </si>
  <si>
    <t>7.1.7. Accidents sur le lieu de travail selon la nature de la blessure : distribution selon les conséquences et le genre de travail - travail  manuel - 2021</t>
  </si>
  <si>
    <t>7.1.8. Accidents sur le lieu de travail selon la nature de la blessure : distribution selon les conséquences et le genre de travail - travail intellectuel - 2021</t>
  </si>
  <si>
    <t>7.1.9. Accidents sur le lieu de travail selon la nature de la blessure : distribution selon la durée de l’incapacité temporaire - 2021</t>
  </si>
  <si>
    <t>7.1.10. Accidents sur le lieu de travail selon la nature de la blessure : distribution selon le taux prévu d'incapacité permanente - 2021</t>
  </si>
  <si>
    <t>7.2.1. Accidents sur le lieu de travail selon la localisation de la blessure : évolution 2012 - 2021</t>
  </si>
  <si>
    <t>7.2.2. Accidents sur le lieu de travail selon la localisation de la blessure :  distribution selon les conséquences - 2021</t>
  </si>
  <si>
    <t>7.2.3. Accidents sur le lieu de travail selon la localisation de la blessure : distribution selon les conséquences - femmes - 2021</t>
  </si>
  <si>
    <t>7.2.4. Accidents sur le lieu de travail selon la localisation de la blessure : distribution selon les conséquences - hommes - 2021</t>
  </si>
  <si>
    <t>7.2.5. Accidents sur le lieu de travail selon la localisation de la blessure : distribution selon les conséquences et la génération en fréquence absolue - 2021</t>
  </si>
  <si>
    <t>7.2.6. Accidents sur le lieu de travail selon la localisation de la blessure : distribution selon les conséquences et la génération en fréquence relative - 2021</t>
  </si>
  <si>
    <t>7.2.7. Accidents sur le lieu de travail selon la localisation de la blessure : distribution selon les conséquences et le genre de travail - travail manuel - 2021</t>
  </si>
  <si>
    <t>7.2.8. Accidents sur le lieu de travail selon la localisation de la blessure : distribution selon les conséquences et le genre de travail - travail intellectuel - 2021</t>
  </si>
  <si>
    <t>7.2.9. Accidents sur le lieu de travail selon la localisation de la blessure : distribution selon la durée de l’incapacité temporaire - 2021</t>
  </si>
  <si>
    <t>7.2.10. Accidents sur le lieu de travail selon la localisation de la blessure : distribution selon le taux prévu d'incapacité permanente - 2021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</si>
</sst>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&quot;€&quot;\ \-#,##0"/>
    <numFmt numFmtId="165" formatCode="&quot;€&quot;\ #,##0;[Red]&quot;€&quot;\ \-#,##0"/>
    <numFmt numFmtId="166" formatCode="&quot;€&quot;\ #,##0.00;&quot;€&quot;\ \-#,##0.00"/>
    <numFmt numFmtId="167" formatCode="&quot;€&quot;\ #,##0.00;[Red]&quot;€&quot;\ \-#,##0.00"/>
    <numFmt numFmtId="168" formatCode="_ &quot;€&quot;\ * #,##0_ ;_ &quot;€&quot;\ * \-#,##0_ ;_ &quot;€&quot;\ * &quot;-&quot;_ ;_ @_ "/>
    <numFmt numFmtId="169" formatCode="_ * #,##0_ ;_ * \-#,##0_ ;_ * &quot;-&quot;_ ;_ @_ "/>
    <numFmt numFmtId="170" formatCode="_ &quot;€&quot;\ * #,##0.00_ ;_ &quot;€&quot;\ * \-#,##0.00_ ;_ &quot;€&quot;\ * &quot;-&quot;??_ ;_ @_ "/>
    <numFmt numFmtId="171" formatCode="_ * #,##0.00_ ;_ * \-#,##0.00_ ;_ * &quot;-&quot;??_ ;_ @_ "/>
    <numFmt numFmtId="172" formatCode="0.0%"/>
    <numFmt numFmtId="173" formatCode="0.000%"/>
    <numFmt numFmtId="174" formatCode="0.000000000000%"/>
    <numFmt numFmtId="175" formatCode="0.00000%"/>
    <numFmt numFmtId="176" formatCode="&quot;Ja&quot;;&quot;Ja&quot;;&quot;Nee&quot;"/>
    <numFmt numFmtId="177" formatCode="&quot;Waar&quot;;&quot;Waar&quot;;&quot;Onwaar&quot;"/>
    <numFmt numFmtId="178" formatCode="&quot;Aan&quot;;&quot;Aan&quot;;&quot;Uit&quot;"/>
    <numFmt numFmtId="179" formatCode="[$€-2]\ #.##000_);[Red]\([$€-2]\ #.##000\)"/>
    <numFmt numFmtId="180" formatCode="0.0"/>
    <numFmt numFmtId="181" formatCode="#,##0.0"/>
  </numFmts>
  <fonts count="67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2"/>
      <name val="Microsoft Sans Serif"/>
      <family val="2"/>
    </font>
    <font>
      <b/>
      <sz val="11"/>
      <name val="Microsoft Sans Serif"/>
      <family val="2"/>
    </font>
    <font>
      <sz val="11"/>
      <color indexed="8"/>
      <name val="Microsoft Sans Serif"/>
      <family val="2"/>
    </font>
    <font>
      <b/>
      <i/>
      <sz val="11"/>
      <name val="Microsoft Sans Serif"/>
      <family val="2"/>
    </font>
    <font>
      <i/>
      <sz val="11"/>
      <color indexed="8"/>
      <name val="Microsoft Sans Serif"/>
      <family val="2"/>
    </font>
    <font>
      <b/>
      <u val="single"/>
      <sz val="11"/>
      <name val="Microsoft Sans Serif"/>
      <family val="2"/>
    </font>
    <font>
      <sz val="11"/>
      <name val="Microsoft Sans Serif"/>
      <family val="2"/>
    </font>
    <font>
      <i/>
      <sz val="11"/>
      <name val="Microsoft Sans Serif"/>
      <family val="2"/>
    </font>
    <font>
      <b/>
      <i/>
      <sz val="11"/>
      <color indexed="8"/>
      <name val="Microsoft Sans Serif"/>
      <family val="2"/>
    </font>
    <font>
      <b/>
      <sz val="11"/>
      <color indexed="8"/>
      <name val="Microsoft Sans Serif"/>
      <family val="2"/>
    </font>
    <font>
      <sz val="11"/>
      <color indexed="10"/>
      <name val="Microsoft Sans Serif"/>
      <family val="2"/>
    </font>
    <font>
      <sz val="12"/>
      <name val="Microsoft Sans Serif"/>
      <family val="2"/>
    </font>
    <font>
      <sz val="10"/>
      <name val="Arial"/>
      <family val="2"/>
    </font>
    <font>
      <sz val="10"/>
      <color indexed="8"/>
      <name val="Arial"/>
      <family val="2"/>
    </font>
    <font>
      <b/>
      <sz val="14"/>
      <name val="Microsoft Sans Serif"/>
      <family val="2"/>
    </font>
    <font>
      <sz val="14"/>
      <name val="Microsoft Sans Serif"/>
      <family val="2"/>
    </font>
    <font>
      <sz val="12"/>
      <color indexed="8"/>
      <name val="Microsoft Sans Serif"/>
      <family val="2"/>
    </font>
    <font>
      <b/>
      <i/>
      <sz val="12"/>
      <name val="Microsoft Sans Serif"/>
      <family val="2"/>
    </font>
    <font>
      <b/>
      <i/>
      <sz val="12"/>
      <color indexed="8"/>
      <name val="Microsoft Sans Serif"/>
      <family val="2"/>
    </font>
    <font>
      <b/>
      <sz val="12"/>
      <color indexed="8"/>
      <name val="Microsoft Sans Serif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2"/>
      <color indexed="8"/>
      <name val="Calibri"/>
      <family val="2"/>
    </font>
    <font>
      <sz val="10"/>
      <color indexed="9"/>
      <name val="Arial"/>
      <family val="2"/>
    </font>
    <font>
      <sz val="11"/>
      <name val="Calibri"/>
      <family val="2"/>
    </font>
    <font>
      <b/>
      <i/>
      <sz val="11"/>
      <color indexed="8"/>
      <name val="MS Reference Sans Serif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2"/>
      <color theme="1"/>
      <name val="Calibri"/>
      <family val="2"/>
    </font>
    <font>
      <sz val="10"/>
      <color theme="0"/>
      <name val="Arial"/>
      <family val="2"/>
    </font>
    <font>
      <b/>
      <i/>
      <sz val="11"/>
      <color theme="1"/>
      <name val="MS Reference Sans Serif"/>
      <family val="2"/>
    </font>
    <font>
      <b/>
      <i/>
      <sz val="11"/>
      <color theme="1"/>
      <name val="Microsoft Sans Serif"/>
      <family val="2"/>
    </font>
    <font>
      <sz val="11"/>
      <color theme="1"/>
      <name val="Microsoft Sans Serif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10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 style="thin"/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double"/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 style="double"/>
      <top style="double"/>
      <bottom style="double"/>
    </border>
    <border>
      <left style="medium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medium"/>
      <top style="double"/>
      <bottom style="medium"/>
    </border>
    <border>
      <left style="medium"/>
      <right style="medium"/>
      <top style="double"/>
      <bottom>
        <color indexed="63"/>
      </bottom>
    </border>
    <border>
      <left style="thin"/>
      <right style="thin"/>
      <top>
        <color indexed="63"/>
      </top>
      <bottom style="medium"/>
    </border>
    <border>
      <left style="thin"/>
      <right style="medium"/>
      <top style="double"/>
      <bottom>
        <color indexed="63"/>
      </bottom>
    </border>
    <border>
      <left style="medium"/>
      <right>
        <color indexed="63"/>
      </right>
      <top style="double"/>
      <bottom>
        <color indexed="63"/>
      </bottom>
    </border>
    <border>
      <left>
        <color indexed="63"/>
      </left>
      <right style="medium"/>
      <top style="double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0" borderId="3" applyNumberFormat="0" applyFill="0" applyAlignment="0" applyProtection="0"/>
    <xf numFmtId="0" fontId="48" fillId="0" borderId="0" applyNumberFormat="0" applyFill="0" applyBorder="0" applyAlignment="0" applyProtection="0"/>
    <xf numFmtId="0" fontId="49" fillId="28" borderId="0" applyNumberFormat="0" applyBorder="0" applyAlignment="0" applyProtection="0"/>
    <xf numFmtId="0" fontId="50" fillId="0" borderId="0" applyNumberFormat="0" applyFill="0" applyBorder="0" applyAlignment="0" applyProtection="0"/>
    <xf numFmtId="0" fontId="51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52" fillId="0" borderId="4" applyNumberFormat="0" applyFill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4" fillId="0" borderId="0" applyNumberFormat="0" applyFill="0" applyBorder="0" applyAlignment="0" applyProtection="0"/>
    <xf numFmtId="0" fontId="55" fillId="30" borderId="0" applyNumberFormat="0" applyBorder="0" applyAlignment="0" applyProtection="0"/>
    <xf numFmtId="0" fontId="0" fillId="31" borderId="7" applyNumberFormat="0" applyFont="0" applyAlignment="0" applyProtection="0"/>
    <xf numFmtId="0" fontId="56" fillId="32" borderId="0" applyNumberFormat="0" applyBorder="0" applyAlignment="0" applyProtection="0"/>
    <xf numFmtId="9" fontId="0" fillId="0" borderId="0" applyFont="0" applyFill="0" applyBorder="0" applyAlignment="0" applyProtection="0"/>
    <xf numFmtId="0" fontId="57" fillId="0" borderId="0" applyNumberFormat="0" applyFill="0" applyBorder="0" applyAlignment="0" applyProtection="0"/>
    <xf numFmtId="0" fontId="58" fillId="0" borderId="8" applyNumberFormat="0" applyFill="0" applyAlignment="0" applyProtection="0"/>
    <xf numFmtId="0" fontId="59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</cellStyleXfs>
  <cellXfs count="655">
    <xf numFmtId="0" fontId="0" fillId="0" borderId="0" xfId="0" applyFont="1" applyAlignment="1">
      <alignment/>
    </xf>
    <xf numFmtId="0" fontId="2" fillId="0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58" fillId="0" borderId="0" xfId="0" applyFont="1" applyFill="1" applyAlignment="1">
      <alignment/>
    </xf>
    <xf numFmtId="0" fontId="2" fillId="0" borderId="0" xfId="0" applyFont="1" applyFill="1" applyAlignment="1">
      <alignment/>
    </xf>
    <xf numFmtId="0" fontId="0" fillId="0" borderId="0" xfId="0" applyFill="1" applyAlignment="1">
      <alignment/>
    </xf>
    <xf numFmtId="0" fontId="4" fillId="0" borderId="11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4" fillId="0" borderId="13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49" fontId="4" fillId="33" borderId="15" xfId="0" applyNumberFormat="1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left" vertical="center" wrapText="1"/>
    </xf>
    <xf numFmtId="3" fontId="5" fillId="33" borderId="17" xfId="0" applyNumberFormat="1" applyFont="1" applyFill="1" applyBorder="1" applyAlignment="1">
      <alignment horizontal="center" vertical="center"/>
    </xf>
    <xf numFmtId="172" fontId="6" fillId="33" borderId="18" xfId="0" applyNumberFormat="1" applyFont="1" applyFill="1" applyBorder="1" applyAlignment="1">
      <alignment horizontal="center" vertical="center"/>
    </xf>
    <xf numFmtId="172" fontId="6" fillId="33" borderId="19" xfId="0" applyNumberFormat="1" applyFont="1" applyFill="1" applyBorder="1" applyAlignment="1">
      <alignment horizontal="center" vertical="center"/>
    </xf>
    <xf numFmtId="49" fontId="6" fillId="33" borderId="20" xfId="0" applyNumberFormat="1" applyFont="1" applyFill="1" applyBorder="1" applyAlignment="1">
      <alignment horizontal="center" vertical="center"/>
    </xf>
    <xf numFmtId="0" fontId="6" fillId="33" borderId="21" xfId="0" applyFont="1" applyFill="1" applyBorder="1" applyAlignment="1">
      <alignment horizontal="left" vertical="center" wrapText="1"/>
    </xf>
    <xf numFmtId="3" fontId="7" fillId="33" borderId="20" xfId="0" applyNumberFormat="1" applyFont="1" applyFill="1" applyBorder="1" applyAlignment="1">
      <alignment horizontal="center" vertical="center"/>
    </xf>
    <xf numFmtId="172" fontId="6" fillId="33" borderId="22" xfId="0" applyNumberFormat="1" applyFont="1" applyFill="1" applyBorder="1" applyAlignment="1">
      <alignment horizontal="center" vertical="center"/>
    </xf>
    <xf numFmtId="172" fontId="6" fillId="33" borderId="23" xfId="0" applyNumberFormat="1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left" vertical="center" wrapText="1"/>
    </xf>
    <xf numFmtId="3" fontId="5" fillId="0" borderId="24" xfId="0" applyNumberFormat="1" applyFont="1" applyFill="1" applyBorder="1" applyAlignment="1">
      <alignment horizontal="center" vertical="center"/>
    </xf>
    <xf numFmtId="172" fontId="6" fillId="0" borderId="26" xfId="0" applyNumberFormat="1" applyFont="1" applyFill="1" applyBorder="1" applyAlignment="1">
      <alignment horizontal="center" vertical="center"/>
    </xf>
    <xf numFmtId="172" fontId="6" fillId="0" borderId="27" xfId="0" applyNumberFormat="1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29" xfId="0" applyFont="1" applyFill="1" applyBorder="1" applyAlignment="1">
      <alignment horizontal="left" vertical="center" wrapText="1"/>
    </xf>
    <xf numFmtId="3" fontId="5" fillId="0" borderId="28" xfId="0" applyNumberFormat="1" applyFont="1" applyBorder="1" applyAlignment="1">
      <alignment horizontal="center" vertical="center"/>
    </xf>
    <xf numFmtId="172" fontId="6" fillId="0" borderId="30" xfId="0" applyNumberFormat="1" applyFont="1" applyBorder="1" applyAlignment="1">
      <alignment horizontal="center" vertical="center"/>
    </xf>
    <xf numFmtId="172" fontId="6" fillId="0" borderId="31" xfId="0" applyNumberFormat="1" applyFont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left" vertical="center" wrapText="1"/>
    </xf>
    <xf numFmtId="3" fontId="5" fillId="0" borderId="11" xfId="0" applyNumberFormat="1" applyFont="1" applyBorder="1" applyAlignment="1">
      <alignment horizontal="center" vertical="center"/>
    </xf>
    <xf numFmtId="172" fontId="6" fillId="0" borderId="12" xfId="0" applyNumberFormat="1" applyFont="1" applyBorder="1" applyAlignment="1">
      <alignment horizontal="center" vertical="center"/>
    </xf>
    <xf numFmtId="172" fontId="6" fillId="0" borderId="32" xfId="0" applyNumberFormat="1" applyFont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 wrapText="1"/>
    </xf>
    <xf numFmtId="3" fontId="5" fillId="0" borderId="33" xfId="0" applyNumberFormat="1" applyFont="1" applyFill="1" applyBorder="1" applyAlignment="1">
      <alignment horizontal="center" vertical="center"/>
    </xf>
    <xf numFmtId="172" fontId="6" fillId="0" borderId="35" xfId="0" applyNumberFormat="1" applyFont="1" applyFill="1" applyBorder="1" applyAlignment="1">
      <alignment horizontal="center" vertical="center"/>
    </xf>
    <xf numFmtId="172" fontId="6" fillId="0" borderId="36" xfId="0" applyNumberFormat="1" applyFont="1" applyFill="1" applyBorder="1" applyAlignment="1">
      <alignment horizontal="center" vertical="center"/>
    </xf>
    <xf numFmtId="0" fontId="4" fillId="0" borderId="37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left" vertical="center" wrapText="1"/>
    </xf>
    <xf numFmtId="3" fontId="5" fillId="0" borderId="37" xfId="0" applyNumberFormat="1" applyFont="1" applyBorder="1" applyAlignment="1">
      <alignment horizontal="center" vertical="center"/>
    </xf>
    <xf numFmtId="172" fontId="6" fillId="0" borderId="39" xfId="0" applyNumberFormat="1" applyFont="1" applyBorder="1" applyAlignment="1">
      <alignment horizontal="center" vertical="center"/>
    </xf>
    <xf numFmtId="172" fontId="6" fillId="0" borderId="40" xfId="0" applyNumberFormat="1" applyFont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41" xfId="0" applyFont="1" applyFill="1" applyBorder="1" applyAlignment="1">
      <alignment horizontal="left" vertical="center" wrapText="1"/>
    </xf>
    <xf numFmtId="0" fontId="4" fillId="33" borderId="20" xfId="0" applyFont="1" applyFill="1" applyBorder="1" applyAlignment="1">
      <alignment horizontal="center" vertical="center"/>
    </xf>
    <xf numFmtId="0" fontId="4" fillId="33" borderId="21" xfId="0" applyFont="1" applyFill="1" applyBorder="1" applyAlignment="1">
      <alignment horizontal="left" vertical="center" wrapText="1"/>
    </xf>
    <xf numFmtId="3" fontId="5" fillId="33" borderId="20" xfId="0" applyNumberFormat="1" applyFont="1" applyFill="1" applyBorder="1" applyAlignment="1">
      <alignment horizontal="center" vertical="center"/>
    </xf>
    <xf numFmtId="3" fontId="4" fillId="0" borderId="20" xfId="0" applyNumberFormat="1" applyFont="1" applyBorder="1" applyAlignment="1">
      <alignment horizontal="center" vertical="center"/>
    </xf>
    <xf numFmtId="9" fontId="6" fillId="0" borderId="22" xfId="0" applyNumberFormat="1" applyFont="1" applyBorder="1" applyAlignment="1">
      <alignment horizontal="center" vertical="center"/>
    </xf>
    <xf numFmtId="172" fontId="6" fillId="0" borderId="23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/>
    </xf>
    <xf numFmtId="3" fontId="4" fillId="0" borderId="0" xfId="0" applyNumberFormat="1" applyFont="1" applyBorder="1" applyAlignment="1">
      <alignment horizontal="center" vertical="center"/>
    </xf>
    <xf numFmtId="9" fontId="6" fillId="0" borderId="0" xfId="0" applyNumberFormat="1" applyFont="1" applyBorder="1" applyAlignment="1">
      <alignment horizontal="center" vertical="center"/>
    </xf>
    <xf numFmtId="172" fontId="6" fillId="0" borderId="0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left" vertical="center"/>
    </xf>
    <xf numFmtId="0" fontId="4" fillId="0" borderId="0" xfId="0" applyFont="1" applyBorder="1" applyAlignment="1">
      <alignment horizontal="left" vertical="center"/>
    </xf>
    <xf numFmtId="3" fontId="4" fillId="0" borderId="0" xfId="0" applyNumberFormat="1" applyFont="1" applyBorder="1" applyAlignment="1">
      <alignment horizontal="left" vertical="center"/>
    </xf>
    <xf numFmtId="9" fontId="6" fillId="0" borderId="0" xfId="0" applyNumberFormat="1" applyFont="1" applyBorder="1" applyAlignment="1">
      <alignment horizontal="left" vertical="center"/>
    </xf>
    <xf numFmtId="172" fontId="6" fillId="0" borderId="0" xfId="0" applyNumberFormat="1" applyFont="1" applyFill="1" applyBorder="1" applyAlignment="1">
      <alignment horizontal="left" vertical="center"/>
    </xf>
    <xf numFmtId="0" fontId="4" fillId="0" borderId="42" xfId="0" applyFont="1" applyBorder="1" applyAlignment="1">
      <alignment horizontal="center" vertical="center" wrapText="1"/>
    </xf>
    <xf numFmtId="0" fontId="4" fillId="0" borderId="43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9" xfId="0" applyFont="1" applyBorder="1" applyAlignment="1">
      <alignment horizontal="center" vertical="center" wrapText="1"/>
    </xf>
    <xf numFmtId="49" fontId="6" fillId="33" borderId="15" xfId="0" applyNumberFormat="1" applyFont="1" applyFill="1" applyBorder="1" applyAlignment="1">
      <alignment horizontal="center" vertical="center"/>
    </xf>
    <xf numFmtId="0" fontId="6" fillId="33" borderId="16" xfId="0" applyFont="1" applyFill="1" applyBorder="1" applyAlignment="1">
      <alignment horizontal="left" vertical="center" wrapText="1"/>
    </xf>
    <xf numFmtId="172" fontId="6" fillId="33" borderId="44" xfId="0" applyNumberFormat="1" applyFont="1" applyFill="1" applyBorder="1" applyAlignment="1">
      <alignment horizontal="center" vertical="center"/>
    </xf>
    <xf numFmtId="3" fontId="11" fillId="33" borderId="15" xfId="0" applyNumberFormat="1" applyFont="1" applyFill="1" applyBorder="1" applyAlignment="1">
      <alignment horizontal="center" vertical="center"/>
    </xf>
    <xf numFmtId="3" fontId="11" fillId="33" borderId="20" xfId="0" applyNumberFormat="1" applyFont="1" applyFill="1" applyBorder="1" applyAlignment="1">
      <alignment horizontal="center" vertical="center"/>
    </xf>
    <xf numFmtId="9" fontId="6" fillId="33" borderId="21" xfId="0" applyNumberFormat="1" applyFont="1" applyFill="1" applyBorder="1" applyAlignment="1">
      <alignment horizontal="center" vertical="center"/>
    </xf>
    <xf numFmtId="3" fontId="9" fillId="0" borderId="24" xfId="0" applyNumberFormat="1" applyFont="1" applyFill="1" applyBorder="1" applyAlignment="1">
      <alignment horizontal="center" vertical="center"/>
    </xf>
    <xf numFmtId="9" fontId="6" fillId="0" borderId="25" xfId="0" applyNumberFormat="1" applyFont="1" applyFill="1" applyBorder="1" applyAlignment="1">
      <alignment horizontal="center" vertical="center"/>
    </xf>
    <xf numFmtId="3" fontId="12" fillId="0" borderId="24" xfId="0" applyNumberFormat="1" applyFont="1" applyFill="1" applyBorder="1" applyAlignment="1">
      <alignment horizontal="center" vertical="center"/>
    </xf>
    <xf numFmtId="9" fontId="6" fillId="0" borderId="29" xfId="0" applyNumberFormat="1" applyFont="1" applyBorder="1" applyAlignment="1">
      <alignment horizontal="center" vertical="center"/>
    </xf>
    <xf numFmtId="9" fontId="6" fillId="0" borderId="14" xfId="0" applyNumberFormat="1" applyFont="1" applyBorder="1" applyAlignment="1">
      <alignment horizontal="center" vertical="center"/>
    </xf>
    <xf numFmtId="3" fontId="9" fillId="0" borderId="33" xfId="0" applyNumberFormat="1" applyFont="1" applyFill="1" applyBorder="1" applyAlignment="1">
      <alignment horizontal="center" vertical="center"/>
    </xf>
    <xf numFmtId="9" fontId="6" fillId="0" borderId="34" xfId="0" applyNumberFormat="1" applyFont="1" applyFill="1" applyBorder="1" applyAlignment="1">
      <alignment horizontal="center" vertical="center"/>
    </xf>
    <xf numFmtId="3" fontId="12" fillId="0" borderId="33" xfId="0" applyNumberFormat="1" applyFont="1" applyFill="1" applyBorder="1" applyAlignment="1">
      <alignment horizontal="center" vertical="center"/>
    </xf>
    <xf numFmtId="9" fontId="6" fillId="0" borderId="38" xfId="0" applyNumberFormat="1" applyFont="1" applyBorder="1" applyAlignment="1">
      <alignment horizontal="center" vertical="center"/>
    </xf>
    <xf numFmtId="9" fontId="6" fillId="33" borderId="41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0" xfId="0" applyFont="1" applyAlignment="1">
      <alignment horizontal="left" vertical="center"/>
    </xf>
    <xf numFmtId="3" fontId="5" fillId="0" borderId="0" xfId="0" applyNumberFormat="1" applyFont="1" applyAlignment="1">
      <alignment horizontal="center" vertical="center"/>
    </xf>
    <xf numFmtId="0" fontId="4" fillId="0" borderId="45" xfId="0" applyFont="1" applyBorder="1" applyAlignment="1">
      <alignment horizontal="center" vertical="center" wrapText="1"/>
    </xf>
    <xf numFmtId="0" fontId="4" fillId="0" borderId="46" xfId="0" applyFont="1" applyBorder="1" applyAlignment="1">
      <alignment horizontal="center" vertical="center" wrapText="1"/>
    </xf>
    <xf numFmtId="0" fontId="4" fillId="33" borderId="15" xfId="0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72" fontId="6" fillId="33" borderId="16" xfId="0" applyNumberFormat="1" applyFont="1" applyFill="1" applyBorder="1" applyAlignment="1">
      <alignment horizontal="center" vertical="center"/>
    </xf>
    <xf numFmtId="3" fontId="5" fillId="33" borderId="47" xfId="0" applyNumberFormat="1" applyFont="1" applyFill="1" applyBorder="1" applyAlignment="1">
      <alignment horizontal="center" vertical="center"/>
    </xf>
    <xf numFmtId="3" fontId="5" fillId="33" borderId="48" xfId="0" applyNumberFormat="1" applyFont="1" applyFill="1" applyBorder="1" applyAlignment="1">
      <alignment horizontal="center" vertical="center"/>
    </xf>
    <xf numFmtId="3" fontId="12" fillId="33" borderId="47" xfId="0" applyNumberFormat="1" applyFont="1" applyFill="1" applyBorder="1" applyAlignment="1">
      <alignment horizontal="center" vertical="center"/>
    </xf>
    <xf numFmtId="172" fontId="6" fillId="33" borderId="21" xfId="0" applyNumberFormat="1" applyFont="1" applyFill="1" applyBorder="1" applyAlignment="1">
      <alignment horizontal="center" vertical="center"/>
    </xf>
    <xf numFmtId="3" fontId="11" fillId="33" borderId="49" xfId="0" applyNumberFormat="1" applyFont="1" applyFill="1" applyBorder="1" applyAlignment="1">
      <alignment horizontal="center" vertical="center"/>
    </xf>
    <xf numFmtId="3" fontId="11" fillId="33" borderId="50" xfId="0" applyNumberFormat="1" applyFont="1" applyFill="1" applyBorder="1" applyAlignment="1">
      <alignment horizontal="center" vertical="center"/>
    </xf>
    <xf numFmtId="172" fontId="6" fillId="0" borderId="25" xfId="0" applyNumberFormat="1" applyFont="1" applyFill="1" applyBorder="1" applyAlignment="1">
      <alignment horizontal="center" vertical="center"/>
    </xf>
    <xf numFmtId="3" fontId="5" fillId="0" borderId="42" xfId="0" applyNumberFormat="1" applyFont="1" applyFill="1" applyBorder="1" applyAlignment="1">
      <alignment horizontal="center" vertical="center"/>
    </xf>
    <xf numFmtId="3" fontId="5" fillId="0" borderId="45" xfId="0" applyNumberFormat="1" applyFont="1" applyFill="1" applyBorder="1" applyAlignment="1">
      <alignment horizontal="center" vertical="center"/>
    </xf>
    <xf numFmtId="3" fontId="12" fillId="0" borderId="42" xfId="0" applyNumberFormat="1" applyFont="1" applyFill="1" applyBorder="1" applyAlignment="1">
      <alignment horizontal="center" vertical="center"/>
    </xf>
    <xf numFmtId="3" fontId="5" fillId="0" borderId="28" xfId="0" applyNumberFormat="1" applyFont="1" applyFill="1" applyBorder="1" applyAlignment="1">
      <alignment horizontal="center" vertical="center"/>
    </xf>
    <xf numFmtId="172" fontId="6" fillId="0" borderId="29" xfId="0" applyNumberFormat="1" applyFont="1" applyFill="1" applyBorder="1" applyAlignment="1">
      <alignment horizontal="center" vertical="center"/>
    </xf>
    <xf numFmtId="172" fontId="6" fillId="0" borderId="30" xfId="0" applyNumberFormat="1" applyFont="1" applyFill="1" applyBorder="1" applyAlignment="1">
      <alignment horizontal="center" vertical="center"/>
    </xf>
    <xf numFmtId="3" fontId="5" fillId="0" borderId="51" xfId="0" applyNumberFormat="1" applyFont="1" applyFill="1" applyBorder="1" applyAlignment="1">
      <alignment horizontal="center" vertical="center"/>
    </xf>
    <xf numFmtId="3" fontId="5" fillId="0" borderId="52" xfId="0" applyNumberFormat="1" applyFont="1" applyFill="1" applyBorder="1" applyAlignment="1">
      <alignment horizontal="center" vertical="center"/>
    </xf>
    <xf numFmtId="3" fontId="12" fillId="0" borderId="51" xfId="0" applyNumberFormat="1" applyFont="1" applyFill="1" applyBorder="1" applyAlignment="1">
      <alignment horizontal="center" vertical="center"/>
    </xf>
    <xf numFmtId="3" fontId="5" fillId="0" borderId="11" xfId="0" applyNumberFormat="1" applyFont="1" applyFill="1" applyBorder="1" applyAlignment="1">
      <alignment horizontal="center" vertical="center"/>
    </xf>
    <xf numFmtId="172" fontId="6" fillId="0" borderId="14" xfId="0" applyNumberFormat="1" applyFont="1" applyFill="1" applyBorder="1" applyAlignment="1">
      <alignment horizontal="center" vertical="center"/>
    </xf>
    <xf numFmtId="172" fontId="6" fillId="0" borderId="12" xfId="0" applyNumberFormat="1" applyFont="1" applyFill="1" applyBorder="1" applyAlignment="1">
      <alignment horizontal="center" vertical="center"/>
    </xf>
    <xf numFmtId="3" fontId="5" fillId="0" borderId="13" xfId="0" applyNumberFormat="1" applyFont="1" applyFill="1" applyBorder="1" applyAlignment="1">
      <alignment horizontal="center" vertical="center"/>
    </xf>
    <xf numFmtId="3" fontId="5" fillId="0" borderId="53" xfId="0" applyNumberFormat="1" applyFont="1" applyFill="1" applyBorder="1" applyAlignment="1">
      <alignment horizontal="center" vertical="center"/>
    </xf>
    <xf numFmtId="3" fontId="12" fillId="0" borderId="13" xfId="0" applyNumberFormat="1" applyFont="1" applyFill="1" applyBorder="1" applyAlignment="1">
      <alignment horizontal="center" vertical="center"/>
    </xf>
    <xf numFmtId="172" fontId="6" fillId="0" borderId="34" xfId="0" applyNumberFormat="1" applyFont="1" applyFill="1" applyBorder="1" applyAlignment="1">
      <alignment horizontal="center" vertical="center"/>
    </xf>
    <xf numFmtId="3" fontId="5" fillId="0" borderId="54" xfId="0" applyNumberFormat="1" applyFont="1" applyFill="1" applyBorder="1" applyAlignment="1">
      <alignment horizontal="center" vertical="center"/>
    </xf>
    <xf numFmtId="3" fontId="5" fillId="0" borderId="55" xfId="0" applyNumberFormat="1" applyFont="1" applyFill="1" applyBorder="1" applyAlignment="1">
      <alignment horizontal="center" vertical="center"/>
    </xf>
    <xf numFmtId="3" fontId="12" fillId="0" borderId="54" xfId="0" applyNumberFormat="1" applyFont="1" applyFill="1" applyBorder="1" applyAlignment="1">
      <alignment horizontal="center" vertical="center"/>
    </xf>
    <xf numFmtId="3" fontId="5" fillId="0" borderId="37" xfId="0" applyNumberFormat="1" applyFont="1" applyFill="1" applyBorder="1" applyAlignment="1">
      <alignment horizontal="center" vertical="center"/>
    </xf>
    <xf numFmtId="172" fontId="6" fillId="0" borderId="38" xfId="0" applyNumberFormat="1" applyFont="1" applyFill="1" applyBorder="1" applyAlignment="1">
      <alignment horizontal="center" vertical="center"/>
    </xf>
    <xf numFmtId="172" fontId="6" fillId="0" borderId="39" xfId="0" applyNumberFormat="1" applyFont="1" applyFill="1" applyBorder="1" applyAlignment="1">
      <alignment horizontal="center" vertical="center"/>
    </xf>
    <xf numFmtId="3" fontId="5" fillId="0" borderId="43" xfId="0" applyNumberFormat="1" applyFont="1" applyFill="1" applyBorder="1" applyAlignment="1">
      <alignment horizontal="center" vertical="center"/>
    </xf>
    <xf numFmtId="3" fontId="5" fillId="0" borderId="46" xfId="0" applyNumberFormat="1" applyFont="1" applyFill="1" applyBorder="1" applyAlignment="1">
      <alignment horizontal="center" vertical="center"/>
    </xf>
    <xf numFmtId="3" fontId="12" fillId="0" borderId="43" xfId="0" applyNumberFormat="1" applyFont="1" applyFill="1" applyBorder="1" applyAlignment="1">
      <alignment horizontal="center" vertical="center"/>
    </xf>
    <xf numFmtId="172" fontId="6" fillId="33" borderId="41" xfId="0" applyNumberFormat="1" applyFont="1" applyFill="1" applyBorder="1" applyAlignment="1">
      <alignment horizontal="center" vertical="center"/>
    </xf>
    <xf numFmtId="3" fontId="5" fillId="33" borderId="56" xfId="0" applyNumberFormat="1" applyFont="1" applyFill="1" applyBorder="1" applyAlignment="1">
      <alignment horizontal="center" vertical="center"/>
    </xf>
    <xf numFmtId="3" fontId="5" fillId="33" borderId="57" xfId="0" applyNumberFormat="1" applyFont="1" applyFill="1" applyBorder="1" applyAlignment="1">
      <alignment horizontal="center" vertical="center"/>
    </xf>
    <xf numFmtId="3" fontId="12" fillId="33" borderId="56" xfId="0" applyNumberFormat="1" applyFont="1" applyFill="1" applyBorder="1" applyAlignment="1">
      <alignment horizontal="center" vertical="center"/>
    </xf>
    <xf numFmtId="3" fontId="5" fillId="33" borderId="50" xfId="0" applyNumberFormat="1" applyFont="1" applyFill="1" applyBorder="1" applyAlignment="1">
      <alignment horizontal="center" vertical="center"/>
    </xf>
    <xf numFmtId="3" fontId="12" fillId="0" borderId="58" xfId="0" applyNumberFormat="1" applyFont="1" applyFill="1" applyBorder="1" applyAlignment="1">
      <alignment horizontal="center" vertical="center"/>
    </xf>
    <xf numFmtId="9" fontId="6" fillId="0" borderId="59" xfId="0" applyNumberFormat="1" applyFont="1" applyFill="1" applyBorder="1" applyAlignment="1">
      <alignment horizontal="center" vertical="center"/>
    </xf>
    <xf numFmtId="9" fontId="6" fillId="0" borderId="60" xfId="0" applyNumberFormat="1" applyFont="1" applyFill="1" applyBorder="1" applyAlignment="1">
      <alignment horizontal="center" vertical="center"/>
    </xf>
    <xf numFmtId="3" fontId="12" fillId="0" borderId="61" xfId="0" applyNumberFormat="1" applyFont="1" applyFill="1" applyBorder="1" applyAlignment="1">
      <alignment horizontal="center" vertical="center"/>
    </xf>
    <xf numFmtId="3" fontId="12" fillId="0" borderId="62" xfId="0" applyNumberFormat="1" applyFont="1" applyFill="1" applyBorder="1" applyAlignment="1">
      <alignment horizontal="center" vertical="center"/>
    </xf>
    <xf numFmtId="3" fontId="12" fillId="0" borderId="0" xfId="0" applyNumberFormat="1" applyFont="1" applyFill="1" applyBorder="1" applyAlignment="1">
      <alignment horizontal="center" vertical="center"/>
    </xf>
    <xf numFmtId="9" fontId="6" fillId="0" borderId="0" xfId="0" applyNumberFormat="1" applyFont="1" applyFill="1" applyBorder="1" applyAlignment="1">
      <alignment horizontal="center" vertical="center"/>
    </xf>
    <xf numFmtId="3" fontId="12" fillId="0" borderId="0" xfId="0" applyNumberFormat="1" applyFont="1" applyAlignment="1">
      <alignment horizontal="center" vertical="center"/>
    </xf>
    <xf numFmtId="0" fontId="13" fillId="0" borderId="0" xfId="0" applyFont="1" applyFill="1" applyAlignment="1">
      <alignment horizontal="center" vertical="center"/>
    </xf>
    <xf numFmtId="3" fontId="9" fillId="0" borderId="0" xfId="0" applyNumberFormat="1" applyFont="1" applyFill="1" applyAlignment="1">
      <alignment horizontal="center" vertical="center"/>
    </xf>
    <xf numFmtId="3" fontId="4" fillId="0" borderId="0" xfId="0" applyNumberFormat="1" applyFont="1" applyFill="1" applyAlignment="1">
      <alignment horizontal="center" vertical="center"/>
    </xf>
    <xf numFmtId="9" fontId="6" fillId="33" borderId="44" xfId="0" applyNumberFormat="1" applyFont="1" applyFill="1" applyBorder="1" applyAlignment="1">
      <alignment horizontal="center" vertical="center"/>
    </xf>
    <xf numFmtId="9" fontId="6" fillId="0" borderId="26" xfId="0" applyNumberFormat="1" applyFont="1" applyFill="1" applyBorder="1" applyAlignment="1">
      <alignment horizontal="center" vertical="center"/>
    </xf>
    <xf numFmtId="9" fontId="6" fillId="0" borderId="30" xfId="0" applyNumberFormat="1" applyFont="1" applyFill="1" applyBorder="1" applyAlignment="1">
      <alignment horizontal="center" vertical="center"/>
    </xf>
    <xf numFmtId="9" fontId="6" fillId="0" borderId="12" xfId="0" applyNumberFormat="1" applyFont="1" applyFill="1" applyBorder="1" applyAlignment="1">
      <alignment horizontal="center" vertical="center"/>
    </xf>
    <xf numFmtId="9" fontId="6" fillId="0" borderId="35" xfId="0" applyNumberFormat="1" applyFont="1" applyFill="1" applyBorder="1" applyAlignment="1">
      <alignment horizontal="center" vertical="center"/>
    </xf>
    <xf numFmtId="9" fontId="6" fillId="0" borderId="39" xfId="0" applyNumberFormat="1" applyFont="1" applyFill="1" applyBorder="1" applyAlignment="1">
      <alignment horizontal="center" vertical="center"/>
    </xf>
    <xf numFmtId="9" fontId="6" fillId="33" borderId="18" xfId="0" applyNumberFormat="1" applyFont="1" applyFill="1" applyBorder="1" applyAlignment="1">
      <alignment horizontal="center" vertical="center"/>
    </xf>
    <xf numFmtId="9" fontId="6" fillId="33" borderId="22" xfId="0" applyNumberFormat="1" applyFont="1" applyFill="1" applyBorder="1" applyAlignment="1">
      <alignment horizontal="center" vertical="center"/>
    </xf>
    <xf numFmtId="0" fontId="13" fillId="0" borderId="0" xfId="0" applyFont="1" applyAlignment="1">
      <alignment horizontal="center" vertical="center"/>
    </xf>
    <xf numFmtId="172" fontId="9" fillId="0" borderId="0" xfId="0" applyNumberFormat="1" applyFont="1" applyAlignment="1">
      <alignment horizontal="center" vertical="center"/>
    </xf>
    <xf numFmtId="172" fontId="6" fillId="0" borderId="18" xfId="0" applyNumberFormat="1" applyFont="1" applyFill="1" applyBorder="1" applyAlignment="1">
      <alignment horizontal="center" vertical="center"/>
    </xf>
    <xf numFmtId="0" fontId="8" fillId="0" borderId="0" xfId="0" applyFont="1" applyAlignment="1">
      <alignment horizontal="center" vertical="center"/>
    </xf>
    <xf numFmtId="49" fontId="4" fillId="33" borderId="20" xfId="0" applyNumberFormat="1" applyFont="1" applyFill="1" applyBorder="1" applyAlignment="1">
      <alignment horizontal="center" vertical="center"/>
    </xf>
    <xf numFmtId="0" fontId="4" fillId="33" borderId="33" xfId="0" applyFont="1" applyFill="1" applyBorder="1" applyAlignment="1">
      <alignment horizontal="center" vertical="center"/>
    </xf>
    <xf numFmtId="0" fontId="4" fillId="33" borderId="34" xfId="0" applyFont="1" applyFill="1" applyBorder="1" applyAlignment="1">
      <alignment horizontal="left" vertical="center" wrapText="1"/>
    </xf>
    <xf numFmtId="0" fontId="4" fillId="0" borderId="0" xfId="0" applyFont="1" applyAlignment="1">
      <alignment horizontal="left" vertical="center"/>
    </xf>
    <xf numFmtId="49" fontId="4" fillId="0" borderId="24" xfId="0" applyNumberFormat="1" applyFont="1" applyFill="1" applyBorder="1" applyAlignment="1">
      <alignment horizontal="center" vertical="center"/>
    </xf>
    <xf numFmtId="49" fontId="4" fillId="0" borderId="28" xfId="0" applyNumberFormat="1" applyFont="1" applyFill="1" applyBorder="1" applyAlignment="1">
      <alignment horizontal="center" vertical="center"/>
    </xf>
    <xf numFmtId="49" fontId="4" fillId="0" borderId="11" xfId="0" applyNumberFormat="1" applyFont="1" applyFill="1" applyBorder="1" applyAlignment="1">
      <alignment horizontal="center" vertical="center"/>
    </xf>
    <xf numFmtId="49" fontId="4" fillId="0" borderId="33" xfId="0" applyNumberFormat="1" applyFont="1" applyFill="1" applyBorder="1" applyAlignment="1">
      <alignment horizontal="center" vertical="center"/>
    </xf>
    <xf numFmtId="49" fontId="4" fillId="0" borderId="37" xfId="0" applyNumberFormat="1" applyFont="1" applyFill="1" applyBorder="1" applyAlignment="1">
      <alignment horizontal="center" vertical="center"/>
    </xf>
    <xf numFmtId="0" fontId="4" fillId="0" borderId="0" xfId="0" applyFont="1" applyFill="1" applyAlignment="1">
      <alignment horizontal="left" vertical="center" wrapText="1"/>
    </xf>
    <xf numFmtId="0" fontId="4" fillId="0" borderId="63" xfId="0" applyFont="1" applyFill="1" applyBorder="1" applyAlignment="1">
      <alignment horizontal="center" vertical="center"/>
    </xf>
    <xf numFmtId="49" fontId="4" fillId="33" borderId="17" xfId="0" applyNumberFormat="1" applyFont="1" applyFill="1" applyBorder="1" applyAlignment="1">
      <alignment horizontal="center" vertical="center"/>
    </xf>
    <xf numFmtId="3" fontId="4" fillId="0" borderId="20" xfId="0" applyNumberFormat="1" applyFont="1" applyFill="1" applyBorder="1" applyAlignment="1">
      <alignment horizontal="center" vertical="center"/>
    </xf>
    <xf numFmtId="9" fontId="6" fillId="0" borderId="22" xfId="0" applyNumberFormat="1" applyFont="1" applyFill="1" applyBorder="1" applyAlignment="1">
      <alignment horizontal="center" vertical="center"/>
    </xf>
    <xf numFmtId="172" fontId="6" fillId="0" borderId="22" xfId="0" applyNumberFormat="1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 wrapText="1"/>
    </xf>
    <xf numFmtId="0" fontId="4" fillId="0" borderId="13" xfId="0" applyFont="1" applyFill="1" applyBorder="1" applyAlignment="1">
      <alignment horizontal="center" vertical="center" wrapText="1"/>
    </xf>
    <xf numFmtId="0" fontId="4" fillId="0" borderId="43" xfId="0" applyFont="1" applyFill="1" applyBorder="1" applyAlignment="1">
      <alignment horizontal="center" vertical="center"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38" xfId="0" applyFont="1" applyFill="1" applyBorder="1" applyAlignment="1">
      <alignment horizontal="center" vertical="center" wrapText="1"/>
    </xf>
    <xf numFmtId="0" fontId="4" fillId="0" borderId="37" xfId="0" applyFont="1" applyFill="1" applyBorder="1" applyAlignment="1">
      <alignment horizontal="center" vertical="center" wrapText="1"/>
    </xf>
    <xf numFmtId="0" fontId="4" fillId="0" borderId="39" xfId="0" applyFont="1" applyFill="1" applyBorder="1" applyAlignment="1">
      <alignment horizontal="center" vertical="center" wrapText="1"/>
    </xf>
    <xf numFmtId="3" fontId="9" fillId="0" borderId="28" xfId="0" applyNumberFormat="1" applyFont="1" applyFill="1" applyBorder="1" applyAlignment="1">
      <alignment horizontal="center" vertical="center"/>
    </xf>
    <xf numFmtId="3" fontId="12" fillId="0" borderId="28" xfId="0" applyNumberFormat="1" applyFont="1" applyFill="1" applyBorder="1" applyAlignment="1">
      <alignment horizontal="center" vertical="center"/>
    </xf>
    <xf numFmtId="3" fontId="9" fillId="0" borderId="11" xfId="0" applyNumberFormat="1" applyFont="1" applyFill="1" applyBorder="1" applyAlignment="1">
      <alignment horizontal="center" vertical="center"/>
    </xf>
    <xf numFmtId="3" fontId="12" fillId="0" borderId="11" xfId="0" applyNumberFormat="1" applyFont="1" applyFill="1" applyBorder="1" applyAlignment="1">
      <alignment horizontal="center" vertical="center"/>
    </xf>
    <xf numFmtId="3" fontId="9" fillId="0" borderId="37" xfId="0" applyNumberFormat="1" applyFont="1" applyFill="1" applyBorder="1" applyAlignment="1">
      <alignment horizontal="center" vertical="center"/>
    </xf>
    <xf numFmtId="3" fontId="12" fillId="0" borderId="37" xfId="0" applyNumberFormat="1" applyFont="1" applyFill="1" applyBorder="1" applyAlignment="1">
      <alignment horizontal="center" vertical="center"/>
    </xf>
    <xf numFmtId="49" fontId="4" fillId="33" borderId="33" xfId="0" applyNumberFormat="1" applyFont="1" applyFill="1" applyBorder="1" applyAlignment="1">
      <alignment horizontal="center" vertical="center"/>
    </xf>
    <xf numFmtId="3" fontId="5" fillId="33" borderId="33" xfId="0" applyNumberFormat="1" applyFont="1" applyFill="1" applyBorder="1" applyAlignment="1">
      <alignment horizontal="center" vertical="center"/>
    </xf>
    <xf numFmtId="172" fontId="6" fillId="33" borderId="35" xfId="0" applyNumberFormat="1" applyFont="1" applyFill="1" applyBorder="1" applyAlignment="1">
      <alignment horizontal="center" vertical="center"/>
    </xf>
    <xf numFmtId="3" fontId="9" fillId="33" borderId="33" xfId="0" applyNumberFormat="1" applyFont="1" applyFill="1" applyBorder="1" applyAlignment="1">
      <alignment horizontal="center" vertical="center"/>
    </xf>
    <xf numFmtId="3" fontId="12" fillId="33" borderId="33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Border="1" applyAlignment="1">
      <alignment horizontal="center" vertical="center"/>
    </xf>
    <xf numFmtId="0" fontId="9" fillId="0" borderId="0" xfId="0" applyFont="1" applyFill="1" applyAlignment="1">
      <alignment horizontal="center" vertical="center"/>
    </xf>
    <xf numFmtId="49" fontId="9" fillId="0" borderId="0" xfId="0" applyNumberFormat="1" applyFont="1" applyFill="1" applyAlignment="1">
      <alignment horizontal="center" vertical="center"/>
    </xf>
    <xf numFmtId="0" fontId="4" fillId="0" borderId="0" xfId="0" applyFont="1" applyFill="1" applyBorder="1" applyAlignment="1">
      <alignment horizontal="left" vertical="center" wrapText="1"/>
    </xf>
    <xf numFmtId="3" fontId="12" fillId="0" borderId="20" xfId="0" applyNumberFormat="1" applyFont="1" applyFill="1" applyBorder="1" applyAlignment="1">
      <alignment horizontal="center" vertical="center"/>
    </xf>
    <xf numFmtId="9" fontId="6" fillId="0" borderId="21" xfId="0" applyNumberFormat="1" applyFont="1" applyFill="1" applyBorder="1" applyAlignment="1">
      <alignment horizontal="center" vertical="center"/>
    </xf>
    <xf numFmtId="3" fontId="12" fillId="0" borderId="49" xfId="0" applyNumberFormat="1" applyFont="1" applyFill="1" applyBorder="1" applyAlignment="1">
      <alignment horizontal="center" vertical="center"/>
    </xf>
    <xf numFmtId="3" fontId="12" fillId="0" borderId="50" xfId="0" applyNumberFormat="1" applyFont="1" applyFill="1" applyBorder="1" applyAlignment="1">
      <alignment horizontal="center" vertical="center"/>
    </xf>
    <xf numFmtId="0" fontId="8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center" vertical="center"/>
    </xf>
    <xf numFmtId="0" fontId="9" fillId="0" borderId="0" xfId="0" applyFont="1" applyFill="1" applyAlignment="1">
      <alignment horizontal="left" vertical="center"/>
    </xf>
    <xf numFmtId="0" fontId="4" fillId="0" borderId="64" xfId="0" applyFont="1" applyBorder="1" applyAlignment="1">
      <alignment horizontal="center" vertical="center" wrapText="1"/>
    </xf>
    <xf numFmtId="3" fontId="11" fillId="33" borderId="48" xfId="0" applyNumberFormat="1" applyFont="1" applyFill="1" applyBorder="1" applyAlignment="1">
      <alignment horizontal="center" vertical="center"/>
    </xf>
    <xf numFmtId="3" fontId="5" fillId="0" borderId="65" xfId="0" applyNumberFormat="1" applyFont="1" applyFill="1" applyBorder="1" applyAlignment="1">
      <alignment horizontal="center" vertical="center"/>
    </xf>
    <xf numFmtId="3" fontId="9" fillId="0" borderId="65" xfId="0" applyNumberFormat="1" applyFont="1" applyFill="1" applyBorder="1" applyAlignment="1">
      <alignment horizontal="center" vertical="center"/>
    </xf>
    <xf numFmtId="3" fontId="5" fillId="0" borderId="26" xfId="0" applyNumberFormat="1" applyFont="1" applyFill="1" applyBorder="1" applyAlignment="1">
      <alignment horizontal="center" vertical="center"/>
    </xf>
    <xf numFmtId="3" fontId="12" fillId="0" borderId="45" xfId="0" applyNumberFormat="1" applyFont="1" applyFill="1" applyBorder="1" applyAlignment="1">
      <alignment horizontal="center" vertical="center"/>
    </xf>
    <xf numFmtId="3" fontId="5" fillId="0" borderId="66" xfId="0" applyNumberFormat="1" applyFont="1" applyFill="1" applyBorder="1" applyAlignment="1">
      <alignment horizontal="center" vertical="center"/>
    </xf>
    <xf numFmtId="3" fontId="9" fillId="0" borderId="66" xfId="0" applyNumberFormat="1" applyFont="1" applyFill="1" applyBorder="1" applyAlignment="1">
      <alignment horizontal="center" vertical="center"/>
    </xf>
    <xf numFmtId="3" fontId="5" fillId="0" borderId="30" xfId="0" applyNumberFormat="1" applyFont="1" applyFill="1" applyBorder="1" applyAlignment="1">
      <alignment horizontal="center" vertical="center"/>
    </xf>
    <xf numFmtId="3" fontId="12" fillId="0" borderId="52" xfId="0" applyNumberFormat="1" applyFont="1" applyFill="1" applyBorder="1" applyAlignment="1">
      <alignment horizontal="center" vertical="center"/>
    </xf>
    <xf numFmtId="3" fontId="5" fillId="0" borderId="64" xfId="0" applyNumberFormat="1" applyFont="1" applyFill="1" applyBorder="1" applyAlignment="1">
      <alignment horizontal="center" vertical="center"/>
    </xf>
    <xf numFmtId="3" fontId="9" fillId="0" borderId="64" xfId="0" applyNumberFormat="1" applyFont="1" applyFill="1" applyBorder="1" applyAlignment="1">
      <alignment horizontal="center" vertical="center"/>
    </xf>
    <xf numFmtId="3" fontId="5" fillId="0" borderId="12" xfId="0" applyNumberFormat="1" applyFont="1" applyFill="1" applyBorder="1" applyAlignment="1">
      <alignment horizontal="center" vertical="center"/>
    </xf>
    <xf numFmtId="3" fontId="12" fillId="0" borderId="53" xfId="0" applyNumberFormat="1" applyFont="1" applyFill="1" applyBorder="1" applyAlignment="1">
      <alignment horizontal="center" vertical="center"/>
    </xf>
    <xf numFmtId="3" fontId="5" fillId="0" borderId="67" xfId="0" applyNumberFormat="1" applyFont="1" applyFill="1" applyBorder="1" applyAlignment="1">
      <alignment horizontal="center" vertical="center"/>
    </xf>
    <xf numFmtId="3" fontId="9" fillId="0" borderId="67" xfId="0" applyNumberFormat="1" applyFont="1" applyFill="1" applyBorder="1" applyAlignment="1">
      <alignment horizontal="center" vertical="center"/>
    </xf>
    <xf numFmtId="3" fontId="5" fillId="0" borderId="35" xfId="0" applyNumberFormat="1" applyFont="1" applyFill="1" applyBorder="1" applyAlignment="1">
      <alignment horizontal="center" vertical="center"/>
    </xf>
    <xf numFmtId="3" fontId="12" fillId="0" borderId="55" xfId="0" applyNumberFormat="1" applyFont="1" applyFill="1" applyBorder="1" applyAlignment="1">
      <alignment horizontal="center" vertical="center"/>
    </xf>
    <xf numFmtId="3" fontId="5" fillId="0" borderId="68" xfId="0" applyNumberFormat="1" applyFont="1" applyFill="1" applyBorder="1" applyAlignment="1">
      <alignment horizontal="center" vertical="center"/>
    </xf>
    <xf numFmtId="3" fontId="9" fillId="0" borderId="68" xfId="0" applyNumberFormat="1" applyFont="1" applyFill="1" applyBorder="1" applyAlignment="1">
      <alignment horizontal="center" vertical="center"/>
    </xf>
    <xf numFmtId="3" fontId="5" fillId="0" borderId="39" xfId="0" applyNumberFormat="1" applyFont="1" applyFill="1" applyBorder="1" applyAlignment="1">
      <alignment horizontal="center" vertical="center"/>
    </xf>
    <xf numFmtId="3" fontId="12" fillId="0" borderId="46" xfId="0" applyNumberFormat="1" applyFont="1" applyFill="1" applyBorder="1" applyAlignment="1">
      <alignment horizontal="center" vertical="center"/>
    </xf>
    <xf numFmtId="3" fontId="5" fillId="33" borderId="67" xfId="0" applyNumberFormat="1" applyFont="1" applyFill="1" applyBorder="1" applyAlignment="1">
      <alignment horizontal="center" vertical="center"/>
    </xf>
    <xf numFmtId="3" fontId="9" fillId="33" borderId="67" xfId="0" applyNumberFormat="1" applyFont="1" applyFill="1" applyBorder="1" applyAlignment="1">
      <alignment horizontal="center" vertical="center"/>
    </xf>
    <xf numFmtId="3" fontId="5" fillId="33" borderId="35" xfId="0" applyNumberFormat="1" applyFont="1" applyFill="1" applyBorder="1" applyAlignment="1">
      <alignment horizontal="center" vertical="center"/>
    </xf>
    <xf numFmtId="3" fontId="12" fillId="33" borderId="55" xfId="0" applyNumberFormat="1" applyFont="1" applyFill="1" applyBorder="1" applyAlignment="1">
      <alignment horizontal="center" vertical="center"/>
    </xf>
    <xf numFmtId="3" fontId="4" fillId="0" borderId="69" xfId="0" applyNumberFormat="1" applyFont="1" applyFill="1" applyBorder="1" applyAlignment="1">
      <alignment horizontal="center" vertical="center"/>
    </xf>
    <xf numFmtId="3" fontId="4" fillId="0" borderId="22" xfId="0" applyNumberFormat="1" applyFont="1" applyFill="1" applyBorder="1" applyAlignment="1">
      <alignment horizontal="center" vertical="center"/>
    </xf>
    <xf numFmtId="3" fontId="4" fillId="0" borderId="50" xfId="0" applyNumberFormat="1" applyFont="1" applyFill="1" applyBorder="1" applyAlignment="1">
      <alignment horizontal="center" vertical="center"/>
    </xf>
    <xf numFmtId="172" fontId="10" fillId="33" borderId="15" xfId="0" applyNumberFormat="1" applyFont="1" applyFill="1" applyBorder="1" applyAlignment="1">
      <alignment horizontal="center" vertical="center"/>
    </xf>
    <xf numFmtId="172" fontId="6" fillId="33" borderId="20" xfId="0" applyNumberFormat="1" applyFont="1" applyFill="1" applyBorder="1" applyAlignment="1">
      <alignment horizontal="center" vertical="center"/>
    </xf>
    <xf numFmtId="172" fontId="10" fillId="0" borderId="24" xfId="0" applyNumberFormat="1" applyFont="1" applyFill="1" applyBorder="1" applyAlignment="1">
      <alignment horizontal="center" vertical="center"/>
    </xf>
    <xf numFmtId="172" fontId="10" fillId="0" borderId="65" xfId="0" applyNumberFormat="1" applyFont="1" applyFill="1" applyBorder="1" applyAlignment="1">
      <alignment horizontal="center" vertical="center"/>
    </xf>
    <xf numFmtId="9" fontId="10" fillId="0" borderId="25" xfId="0" applyNumberFormat="1" applyFont="1" applyFill="1" applyBorder="1" applyAlignment="1">
      <alignment horizontal="center" vertical="center"/>
    </xf>
    <xf numFmtId="172" fontId="6" fillId="0" borderId="45" xfId="0" applyNumberFormat="1" applyFont="1" applyFill="1" applyBorder="1" applyAlignment="1">
      <alignment horizontal="center" vertical="center"/>
    </xf>
    <xf numFmtId="172" fontId="10" fillId="0" borderId="42" xfId="0" applyNumberFormat="1" applyFont="1" applyFill="1" applyBorder="1" applyAlignment="1">
      <alignment horizontal="center" vertical="center"/>
    </xf>
    <xf numFmtId="172" fontId="10" fillId="0" borderId="28" xfId="0" applyNumberFormat="1" applyFont="1" applyFill="1" applyBorder="1" applyAlignment="1">
      <alignment horizontal="center" vertical="center"/>
    </xf>
    <xf numFmtId="172" fontId="10" fillId="0" borderId="66" xfId="0" applyNumberFormat="1" applyFont="1" applyFill="1" applyBorder="1" applyAlignment="1">
      <alignment horizontal="center" vertical="center"/>
    </xf>
    <xf numFmtId="9" fontId="10" fillId="0" borderId="29" xfId="0" applyNumberFormat="1" applyFont="1" applyFill="1" applyBorder="1" applyAlignment="1">
      <alignment horizontal="center" vertical="center"/>
    </xf>
    <xf numFmtId="172" fontId="6" fillId="0" borderId="52" xfId="0" applyNumberFormat="1" applyFont="1" applyFill="1" applyBorder="1" applyAlignment="1">
      <alignment horizontal="center" vertical="center"/>
    </xf>
    <xf numFmtId="172" fontId="10" fillId="0" borderId="51" xfId="0" applyNumberFormat="1" applyFont="1" applyFill="1" applyBorder="1" applyAlignment="1">
      <alignment horizontal="center" vertical="center"/>
    </xf>
    <xf numFmtId="172" fontId="10" fillId="0" borderId="11" xfId="0" applyNumberFormat="1" applyFont="1" applyFill="1" applyBorder="1" applyAlignment="1">
      <alignment horizontal="center" vertical="center"/>
    </xf>
    <xf numFmtId="172" fontId="10" fillId="0" borderId="64" xfId="0" applyNumberFormat="1" applyFont="1" applyFill="1" applyBorder="1" applyAlignment="1">
      <alignment horizontal="center" vertical="center"/>
    </xf>
    <xf numFmtId="9" fontId="10" fillId="0" borderId="14" xfId="0" applyNumberFormat="1" applyFont="1" applyFill="1" applyBorder="1" applyAlignment="1">
      <alignment horizontal="center" vertical="center"/>
    </xf>
    <xf numFmtId="172" fontId="6" fillId="0" borderId="53" xfId="0" applyNumberFormat="1" applyFont="1" applyFill="1" applyBorder="1" applyAlignment="1">
      <alignment horizontal="center" vertical="center"/>
    </xf>
    <xf numFmtId="172" fontId="10" fillId="0" borderId="13" xfId="0" applyNumberFormat="1" applyFont="1" applyFill="1" applyBorder="1" applyAlignment="1">
      <alignment horizontal="center" vertical="center"/>
    </xf>
    <xf numFmtId="172" fontId="10" fillId="0" borderId="33" xfId="0" applyNumberFormat="1" applyFont="1" applyFill="1" applyBorder="1" applyAlignment="1">
      <alignment horizontal="center" vertical="center"/>
    </xf>
    <xf numFmtId="172" fontId="10" fillId="0" borderId="67" xfId="0" applyNumberFormat="1" applyFont="1" applyFill="1" applyBorder="1" applyAlignment="1">
      <alignment horizontal="center" vertical="center"/>
    </xf>
    <xf numFmtId="9" fontId="10" fillId="0" borderId="34" xfId="0" applyNumberFormat="1" applyFont="1" applyFill="1" applyBorder="1" applyAlignment="1">
      <alignment horizontal="center" vertical="center"/>
    </xf>
    <xf numFmtId="172" fontId="6" fillId="0" borderId="55" xfId="0" applyNumberFormat="1" applyFont="1" applyFill="1" applyBorder="1" applyAlignment="1">
      <alignment horizontal="center" vertical="center"/>
    </xf>
    <xf numFmtId="172" fontId="10" fillId="0" borderId="54" xfId="0" applyNumberFormat="1" applyFont="1" applyFill="1" applyBorder="1" applyAlignment="1">
      <alignment horizontal="center" vertical="center"/>
    </xf>
    <xf numFmtId="172" fontId="10" fillId="0" borderId="37" xfId="0" applyNumberFormat="1" applyFont="1" applyFill="1" applyBorder="1" applyAlignment="1">
      <alignment horizontal="center" vertical="center"/>
    </xf>
    <xf numFmtId="172" fontId="10" fillId="0" borderId="68" xfId="0" applyNumberFormat="1" applyFont="1" applyFill="1" applyBorder="1" applyAlignment="1">
      <alignment horizontal="center" vertical="center"/>
    </xf>
    <xf numFmtId="9" fontId="10" fillId="0" borderId="38" xfId="0" applyNumberFormat="1" applyFont="1" applyFill="1" applyBorder="1" applyAlignment="1">
      <alignment horizontal="center" vertical="center"/>
    </xf>
    <xf numFmtId="172" fontId="6" fillId="0" borderId="46" xfId="0" applyNumberFormat="1" applyFont="1" applyFill="1" applyBorder="1" applyAlignment="1">
      <alignment horizontal="center" vertical="center"/>
    </xf>
    <xf numFmtId="172" fontId="10" fillId="0" borderId="43" xfId="0" applyNumberFormat="1" applyFont="1" applyFill="1" applyBorder="1" applyAlignment="1">
      <alignment horizontal="center" vertical="center"/>
    </xf>
    <xf numFmtId="172" fontId="10" fillId="33" borderId="17" xfId="0" applyNumberFormat="1" applyFont="1" applyFill="1" applyBorder="1" applyAlignment="1">
      <alignment horizontal="center" vertical="center"/>
    </xf>
    <xf numFmtId="172" fontId="10" fillId="33" borderId="70" xfId="0" applyNumberFormat="1" applyFont="1" applyFill="1" applyBorder="1" applyAlignment="1">
      <alignment horizontal="center" vertical="center"/>
    </xf>
    <xf numFmtId="9" fontId="10" fillId="33" borderId="41" xfId="0" applyNumberFormat="1" applyFont="1" applyFill="1" applyBorder="1" applyAlignment="1">
      <alignment horizontal="center" vertical="center"/>
    </xf>
    <xf numFmtId="172" fontId="6" fillId="33" borderId="57" xfId="0" applyNumberFormat="1" applyFont="1" applyFill="1" applyBorder="1" applyAlignment="1">
      <alignment horizontal="center" vertical="center"/>
    </xf>
    <xf numFmtId="172" fontId="10" fillId="33" borderId="56" xfId="0" applyNumberFormat="1" applyFont="1" applyFill="1" applyBorder="1" applyAlignment="1">
      <alignment horizontal="center" vertical="center"/>
    </xf>
    <xf numFmtId="9" fontId="6" fillId="0" borderId="20" xfId="0" applyNumberFormat="1" applyFont="1" applyFill="1" applyBorder="1" applyAlignment="1">
      <alignment horizontal="center" vertical="center"/>
    </xf>
    <xf numFmtId="9" fontId="6" fillId="0" borderId="69" xfId="0" applyNumberFormat="1" applyFont="1" applyFill="1" applyBorder="1" applyAlignment="1">
      <alignment horizontal="center" vertical="center"/>
    </xf>
    <xf numFmtId="9" fontId="6" fillId="0" borderId="50" xfId="0" applyNumberFormat="1" applyFont="1" applyFill="1" applyBorder="1" applyAlignment="1">
      <alignment horizontal="center" vertical="center"/>
    </xf>
    <xf numFmtId="9" fontId="6" fillId="0" borderId="49" xfId="0" applyNumberFormat="1" applyFont="1" applyFill="1" applyBorder="1" applyAlignment="1">
      <alignment horizontal="center" vertical="center"/>
    </xf>
    <xf numFmtId="9" fontId="4" fillId="0" borderId="12" xfId="0" applyNumberFormat="1" applyFont="1" applyBorder="1" applyAlignment="1">
      <alignment horizontal="center" vertical="center" wrapText="1"/>
    </xf>
    <xf numFmtId="9" fontId="9" fillId="0" borderId="0" xfId="0" applyNumberFormat="1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3" fontId="5" fillId="0" borderId="0" xfId="0" applyNumberFormat="1" applyFont="1" applyAlignment="1">
      <alignment horizontal="left" vertical="center"/>
    </xf>
    <xf numFmtId="9" fontId="9" fillId="0" borderId="0" xfId="0" applyNumberFormat="1" applyFont="1" applyFill="1" applyAlignment="1">
      <alignment horizontal="center" vertical="center"/>
    </xf>
    <xf numFmtId="3" fontId="11" fillId="33" borderId="47" xfId="0" applyNumberFormat="1" applyFont="1" applyFill="1" applyBorder="1" applyAlignment="1">
      <alignment horizontal="center" vertical="center"/>
    </xf>
    <xf numFmtId="0" fontId="4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/>
    </xf>
    <xf numFmtId="3" fontId="12" fillId="0" borderId="17" xfId="0" applyNumberFormat="1" applyFont="1" applyFill="1" applyBorder="1" applyAlignment="1">
      <alignment horizontal="center" vertical="center"/>
    </xf>
    <xf numFmtId="0" fontId="50" fillId="0" borderId="0" xfId="44" applyFill="1" applyAlignment="1">
      <alignment/>
    </xf>
    <xf numFmtId="3" fontId="5" fillId="0" borderId="20" xfId="0" applyNumberFormat="1" applyFont="1" applyFill="1" applyBorder="1" applyAlignment="1">
      <alignment horizontal="center" vertical="center"/>
    </xf>
    <xf numFmtId="3" fontId="5" fillId="33" borderId="58" xfId="0" applyNumberFormat="1" applyFont="1" applyFill="1" applyBorder="1" applyAlignment="1">
      <alignment horizontal="center" vertical="center"/>
    </xf>
    <xf numFmtId="172" fontId="6" fillId="33" borderId="60" xfId="0" applyNumberFormat="1" applyFont="1" applyFill="1" applyBorder="1" applyAlignment="1">
      <alignment horizontal="center" vertical="center"/>
    </xf>
    <xf numFmtId="3" fontId="5" fillId="0" borderId="66" xfId="0" applyNumberFormat="1" applyFont="1" applyBorder="1" applyAlignment="1">
      <alignment horizontal="center" vertical="center"/>
    </xf>
    <xf numFmtId="3" fontId="9" fillId="0" borderId="66" xfId="0" applyNumberFormat="1" applyFont="1" applyBorder="1" applyAlignment="1">
      <alignment horizontal="center" vertical="center"/>
    </xf>
    <xf numFmtId="3" fontId="12" fillId="0" borderId="52" xfId="0" applyNumberFormat="1" applyFont="1" applyBorder="1" applyAlignment="1">
      <alignment horizontal="center" vertical="center"/>
    </xf>
    <xf numFmtId="3" fontId="5" fillId="0" borderId="64" xfId="0" applyNumberFormat="1" applyFont="1" applyBorder="1" applyAlignment="1">
      <alignment horizontal="center" vertical="center"/>
    </xf>
    <xf numFmtId="3" fontId="9" fillId="0" borderId="64" xfId="0" applyNumberFormat="1" applyFont="1" applyBorder="1" applyAlignment="1">
      <alignment horizontal="center" vertical="center"/>
    </xf>
    <xf numFmtId="3" fontId="12" fillId="0" borderId="53" xfId="0" applyNumberFormat="1" applyFont="1" applyBorder="1" applyAlignment="1">
      <alignment horizontal="center" vertical="center"/>
    </xf>
    <xf numFmtId="3" fontId="5" fillId="0" borderId="68" xfId="0" applyNumberFormat="1" applyFont="1" applyBorder="1" applyAlignment="1">
      <alignment horizontal="center" vertical="center"/>
    </xf>
    <xf numFmtId="3" fontId="9" fillId="0" borderId="68" xfId="0" applyNumberFormat="1" applyFont="1" applyBorder="1" applyAlignment="1">
      <alignment horizontal="center" vertical="center"/>
    </xf>
    <xf numFmtId="3" fontId="12" fillId="0" borderId="46" xfId="0" applyNumberFormat="1" applyFont="1" applyBorder="1" applyAlignment="1">
      <alignment horizontal="center" vertical="center"/>
    </xf>
    <xf numFmtId="3" fontId="5" fillId="33" borderId="70" xfId="0" applyNumberFormat="1" applyFont="1" applyFill="1" applyBorder="1" applyAlignment="1">
      <alignment horizontal="center" vertical="center"/>
    </xf>
    <xf numFmtId="3" fontId="9" fillId="33" borderId="70" xfId="0" applyNumberFormat="1" applyFont="1" applyFill="1" applyBorder="1" applyAlignment="1">
      <alignment horizontal="center" vertical="center"/>
    </xf>
    <xf numFmtId="3" fontId="12" fillId="33" borderId="57" xfId="0" applyNumberFormat="1" applyFont="1" applyFill="1" applyBorder="1" applyAlignment="1">
      <alignment horizontal="center" vertical="center"/>
    </xf>
    <xf numFmtId="3" fontId="5" fillId="33" borderId="69" xfId="0" applyNumberFormat="1" applyFont="1" applyFill="1" applyBorder="1" applyAlignment="1">
      <alignment horizontal="center" vertical="center"/>
    </xf>
    <xf numFmtId="3" fontId="9" fillId="33" borderId="69" xfId="0" applyNumberFormat="1" applyFont="1" applyFill="1" applyBorder="1" applyAlignment="1">
      <alignment horizontal="center" vertical="center"/>
    </xf>
    <xf numFmtId="3" fontId="12" fillId="33" borderId="50" xfId="0" applyNumberFormat="1" applyFont="1" applyFill="1" applyBorder="1" applyAlignment="1">
      <alignment horizontal="center" vertical="center"/>
    </xf>
    <xf numFmtId="3" fontId="4" fillId="0" borderId="69" xfId="0" applyNumberFormat="1" applyFont="1" applyBorder="1" applyAlignment="1">
      <alignment horizontal="center" vertical="center"/>
    </xf>
    <xf numFmtId="3" fontId="4" fillId="0" borderId="21" xfId="0" applyNumberFormat="1" applyFont="1" applyBorder="1" applyAlignment="1">
      <alignment horizontal="center" vertical="center"/>
    </xf>
    <xf numFmtId="3" fontId="4" fillId="0" borderId="50" xfId="0" applyNumberFormat="1" applyFont="1" applyBorder="1" applyAlignment="1">
      <alignment horizontal="center" vertical="center"/>
    </xf>
    <xf numFmtId="0" fontId="62" fillId="0" borderId="0" xfId="0" applyFont="1" applyAlignment="1">
      <alignment/>
    </xf>
    <xf numFmtId="0" fontId="63" fillId="0" borderId="0" xfId="0" applyFont="1" applyAlignment="1">
      <alignment vertical="top"/>
    </xf>
    <xf numFmtId="0" fontId="44" fillId="0" borderId="0" xfId="0" applyFont="1" applyAlignment="1">
      <alignment/>
    </xf>
    <xf numFmtId="0" fontId="44" fillId="0" borderId="0" xfId="0" applyFont="1" applyAlignment="1">
      <alignment vertical="top"/>
    </xf>
    <xf numFmtId="0" fontId="42" fillId="0" borderId="0" xfId="0" applyFont="1" applyAlignment="1">
      <alignment/>
    </xf>
    <xf numFmtId="3" fontId="11" fillId="33" borderId="20" xfId="0" applyNumberFormat="1" applyFont="1" applyFill="1" applyBorder="1" applyAlignment="1">
      <alignment horizontal="center" vertical="center"/>
    </xf>
    <xf numFmtId="3" fontId="5" fillId="33" borderId="15" xfId="0" applyNumberFormat="1" applyFont="1" applyFill="1" applyBorder="1" applyAlignment="1">
      <alignment horizontal="center" vertical="center"/>
    </xf>
    <xf numFmtId="172" fontId="11" fillId="33" borderId="20" xfId="0" applyNumberFormat="1" applyFont="1" applyFill="1" applyBorder="1" applyAlignment="1">
      <alignment horizontal="center" vertical="center"/>
    </xf>
    <xf numFmtId="0" fontId="42" fillId="0" borderId="0" xfId="0" applyFont="1" applyAlignment="1">
      <alignment/>
    </xf>
    <xf numFmtId="0" fontId="15" fillId="0" borderId="0" xfId="0" applyFont="1" applyAlignment="1">
      <alignment vertical="top"/>
    </xf>
    <xf numFmtId="0" fontId="42" fillId="0" borderId="0" xfId="0" applyFont="1" applyAlignment="1">
      <alignment vertical="top"/>
    </xf>
    <xf numFmtId="172" fontId="6" fillId="33" borderId="21" xfId="0" applyNumberFormat="1" applyFont="1" applyFill="1" applyBorder="1" applyAlignment="1">
      <alignment horizontal="left" vertical="center" wrapText="1"/>
    </xf>
    <xf numFmtId="172" fontId="4" fillId="0" borderId="34" xfId="0" applyNumberFormat="1" applyFont="1" applyFill="1" applyBorder="1" applyAlignment="1">
      <alignment horizontal="left" vertical="center" wrapText="1"/>
    </xf>
    <xf numFmtId="172" fontId="4" fillId="0" borderId="25" xfId="0" applyNumberFormat="1" applyFont="1" applyFill="1" applyBorder="1" applyAlignment="1">
      <alignment horizontal="left" vertical="center" wrapText="1"/>
    </xf>
    <xf numFmtId="180" fontId="10" fillId="33" borderId="15" xfId="0" applyNumberFormat="1" applyFont="1" applyFill="1" applyBorder="1" applyAlignment="1">
      <alignment horizontal="center" vertical="center"/>
    </xf>
    <xf numFmtId="180" fontId="10" fillId="0" borderId="65" xfId="0" applyNumberFormat="1" applyFont="1" applyFill="1" applyBorder="1" applyAlignment="1">
      <alignment horizontal="center" vertical="center"/>
    </xf>
    <xf numFmtId="180" fontId="10" fillId="0" borderId="26" xfId="0" applyNumberFormat="1" applyFont="1" applyFill="1" applyBorder="1" applyAlignment="1">
      <alignment horizontal="center" vertical="center"/>
    </xf>
    <xf numFmtId="180" fontId="6" fillId="0" borderId="71" xfId="0" applyNumberFormat="1" applyFont="1" applyFill="1" applyBorder="1" applyAlignment="1">
      <alignment horizontal="center" vertical="center"/>
    </xf>
    <xf numFmtId="180" fontId="6" fillId="0" borderId="45" xfId="0" applyNumberFormat="1" applyFont="1" applyFill="1" applyBorder="1" applyAlignment="1">
      <alignment horizontal="center" vertical="center"/>
    </xf>
    <xf numFmtId="180" fontId="10" fillId="0" borderId="66" xfId="0" applyNumberFormat="1" applyFont="1" applyFill="1" applyBorder="1" applyAlignment="1">
      <alignment horizontal="center" vertical="center"/>
    </xf>
    <xf numFmtId="180" fontId="10" fillId="0" borderId="30" xfId="0" applyNumberFormat="1" applyFont="1" applyFill="1" applyBorder="1" applyAlignment="1">
      <alignment horizontal="center" vertical="center"/>
    </xf>
    <xf numFmtId="180" fontId="6" fillId="0" borderId="72" xfId="0" applyNumberFormat="1" applyFont="1" applyFill="1" applyBorder="1" applyAlignment="1">
      <alignment horizontal="center" vertical="center"/>
    </xf>
    <xf numFmtId="180" fontId="6" fillId="0" borderId="52" xfId="0" applyNumberFormat="1" applyFont="1" applyFill="1" applyBorder="1" applyAlignment="1">
      <alignment horizontal="center" vertical="center"/>
    </xf>
    <xf numFmtId="180" fontId="10" fillId="0" borderId="64" xfId="0" applyNumberFormat="1" applyFont="1" applyFill="1" applyBorder="1" applyAlignment="1">
      <alignment horizontal="center" vertical="center"/>
    </xf>
    <xf numFmtId="180" fontId="10" fillId="0" borderId="12" xfId="0" applyNumberFormat="1" applyFont="1" applyFill="1" applyBorder="1" applyAlignment="1">
      <alignment horizontal="center" vertical="center"/>
    </xf>
    <xf numFmtId="180" fontId="6" fillId="0" borderId="73" xfId="0" applyNumberFormat="1" applyFont="1" applyFill="1" applyBorder="1" applyAlignment="1">
      <alignment horizontal="center" vertical="center"/>
    </xf>
    <xf numFmtId="180" fontId="6" fillId="0" borderId="53" xfId="0" applyNumberFormat="1" applyFont="1" applyFill="1" applyBorder="1" applyAlignment="1">
      <alignment horizontal="center" vertical="center"/>
    </xf>
    <xf numFmtId="180" fontId="10" fillId="0" borderId="67" xfId="0" applyNumberFormat="1" applyFont="1" applyFill="1" applyBorder="1" applyAlignment="1">
      <alignment horizontal="center" vertical="center"/>
    </xf>
    <xf numFmtId="180" fontId="10" fillId="0" borderId="35" xfId="0" applyNumberFormat="1" applyFont="1" applyFill="1" applyBorder="1" applyAlignment="1">
      <alignment horizontal="center" vertical="center"/>
    </xf>
    <xf numFmtId="180" fontId="6" fillId="0" borderId="74" xfId="0" applyNumberFormat="1" applyFont="1" applyFill="1" applyBorder="1" applyAlignment="1">
      <alignment horizontal="center" vertical="center"/>
    </xf>
    <xf numFmtId="180" fontId="6" fillId="0" borderId="55" xfId="0" applyNumberFormat="1" applyFont="1" applyFill="1" applyBorder="1" applyAlignment="1">
      <alignment horizontal="center" vertical="center"/>
    </xf>
    <xf numFmtId="180" fontId="6" fillId="0" borderId="46" xfId="0" applyNumberFormat="1" applyFont="1" applyFill="1" applyBorder="1" applyAlignment="1">
      <alignment horizontal="center" vertical="center"/>
    </xf>
    <xf numFmtId="180" fontId="10" fillId="0" borderId="39" xfId="0" applyNumberFormat="1" applyFont="1" applyFill="1" applyBorder="1" applyAlignment="1">
      <alignment horizontal="center" vertical="center"/>
    </xf>
    <xf numFmtId="180" fontId="10" fillId="0" borderId="68" xfId="0" applyNumberFormat="1" applyFont="1" applyFill="1" applyBorder="1" applyAlignment="1">
      <alignment horizontal="center" vertical="center"/>
    </xf>
    <xf numFmtId="180" fontId="6" fillId="0" borderId="75" xfId="0" applyNumberFormat="1" applyFont="1" applyFill="1" applyBorder="1" applyAlignment="1">
      <alignment horizontal="center" vertical="center"/>
    </xf>
    <xf numFmtId="180" fontId="10" fillId="33" borderId="70" xfId="0" applyNumberFormat="1" applyFont="1" applyFill="1" applyBorder="1" applyAlignment="1">
      <alignment horizontal="center" vertical="center"/>
    </xf>
    <xf numFmtId="180" fontId="10" fillId="33" borderId="18" xfId="0" applyNumberFormat="1" applyFont="1" applyFill="1" applyBorder="1" applyAlignment="1">
      <alignment horizontal="center" vertical="center"/>
    </xf>
    <xf numFmtId="180" fontId="6" fillId="33" borderId="0" xfId="0" applyNumberFormat="1" applyFont="1" applyFill="1" applyBorder="1" applyAlignment="1">
      <alignment horizontal="center" vertical="center"/>
    </xf>
    <xf numFmtId="180" fontId="6" fillId="33" borderId="57" xfId="0" applyNumberFormat="1" applyFont="1" applyFill="1" applyBorder="1" applyAlignment="1">
      <alignment horizontal="center" vertical="center"/>
    </xf>
    <xf numFmtId="180" fontId="10" fillId="33" borderId="69" xfId="0" applyNumberFormat="1" applyFont="1" applyFill="1" applyBorder="1" applyAlignment="1">
      <alignment horizontal="center" vertical="center"/>
    </xf>
    <xf numFmtId="180" fontId="10" fillId="33" borderId="22" xfId="0" applyNumberFormat="1" applyFont="1" applyFill="1" applyBorder="1" applyAlignment="1">
      <alignment horizontal="center" vertical="center"/>
    </xf>
    <xf numFmtId="180" fontId="6" fillId="33" borderId="76" xfId="0" applyNumberFormat="1" applyFont="1" applyFill="1" applyBorder="1" applyAlignment="1">
      <alignment horizontal="center" vertical="center"/>
    </xf>
    <xf numFmtId="180" fontId="6" fillId="33" borderId="50" xfId="0" applyNumberFormat="1" applyFont="1" applyFill="1" applyBorder="1" applyAlignment="1">
      <alignment horizontal="center" vertical="center"/>
    </xf>
    <xf numFmtId="180" fontId="6" fillId="33" borderId="20" xfId="0" applyNumberFormat="1" applyFont="1" applyFill="1" applyBorder="1" applyAlignment="1">
      <alignment horizontal="center" vertical="center"/>
    </xf>
    <xf numFmtId="180" fontId="6" fillId="33" borderId="69" xfId="0" applyNumberFormat="1" applyFont="1" applyFill="1" applyBorder="1" applyAlignment="1">
      <alignment horizontal="center" vertical="center"/>
    </xf>
    <xf numFmtId="172" fontId="4" fillId="0" borderId="12" xfId="0" applyNumberFormat="1" applyFont="1" applyBorder="1" applyAlignment="1">
      <alignment horizontal="center" vertical="center" wrapText="1"/>
    </xf>
    <xf numFmtId="172" fontId="6" fillId="0" borderId="60" xfId="0" applyNumberFormat="1" applyFont="1" applyFill="1" applyBorder="1" applyAlignment="1">
      <alignment horizontal="center" vertical="center"/>
    </xf>
    <xf numFmtId="172" fontId="9" fillId="0" borderId="0" xfId="0" applyNumberFormat="1" applyFont="1" applyAlignment="1">
      <alignment horizontal="left" vertical="center"/>
    </xf>
    <xf numFmtId="172" fontId="0" fillId="0" borderId="0" xfId="0" applyNumberFormat="1" applyFont="1" applyAlignment="1">
      <alignment/>
    </xf>
    <xf numFmtId="1" fontId="0" fillId="0" borderId="27" xfId="0" applyNumberFormat="1" applyFont="1" applyBorder="1" applyAlignment="1">
      <alignment horizontal="center" vertical="center"/>
    </xf>
    <xf numFmtId="172" fontId="64" fillId="0" borderId="26" xfId="0" applyNumberFormat="1" applyFont="1" applyBorder="1" applyAlignment="1">
      <alignment horizontal="center" vertical="center"/>
    </xf>
    <xf numFmtId="1" fontId="6" fillId="33" borderId="21" xfId="0" applyNumberFormat="1" applyFont="1" applyFill="1" applyBorder="1" applyAlignment="1">
      <alignment horizontal="center" vertical="center"/>
    </xf>
    <xf numFmtId="3" fontId="5" fillId="0" borderId="77" xfId="0" applyNumberFormat="1" applyFont="1" applyFill="1" applyBorder="1" applyAlignment="1">
      <alignment horizontal="center" vertical="center"/>
    </xf>
    <xf numFmtId="172" fontId="6" fillId="0" borderId="44" xfId="0" applyNumberFormat="1" applyFont="1" applyFill="1" applyBorder="1" applyAlignment="1">
      <alignment horizontal="center" vertical="center"/>
    </xf>
    <xf numFmtId="0" fontId="16" fillId="0" borderId="0" xfId="0" applyFont="1" applyAlignment="1">
      <alignment vertical="top"/>
    </xf>
    <xf numFmtId="0" fontId="0" fillId="0" borderId="0" xfId="0" applyAlignment="1">
      <alignment vertical="top"/>
    </xf>
    <xf numFmtId="3" fontId="5" fillId="33" borderId="63" xfId="0" applyNumberFormat="1" applyFont="1" applyFill="1" applyBorder="1" applyAlignment="1">
      <alignment horizontal="center" vertical="center"/>
    </xf>
    <xf numFmtId="3" fontId="7" fillId="33" borderId="78" xfId="0" applyNumberFormat="1" applyFont="1" applyFill="1" applyBorder="1" applyAlignment="1">
      <alignment horizontal="center" vertical="center"/>
    </xf>
    <xf numFmtId="3" fontId="5" fillId="0" borderId="79" xfId="0" applyNumberFormat="1" applyFont="1" applyFill="1" applyBorder="1" applyAlignment="1">
      <alignment horizontal="center" vertical="center"/>
    </xf>
    <xf numFmtId="3" fontId="5" fillId="0" borderId="77" xfId="0" applyNumberFormat="1" applyFont="1" applyBorder="1" applyAlignment="1">
      <alignment horizontal="center" vertical="center"/>
    </xf>
    <xf numFmtId="3" fontId="5" fillId="0" borderId="80" xfId="0" applyNumberFormat="1" applyFont="1" applyBorder="1" applyAlignment="1">
      <alignment horizontal="center" vertical="center"/>
    </xf>
    <xf numFmtId="3" fontId="5" fillId="0" borderId="81" xfId="0" applyNumberFormat="1" applyFont="1" applyFill="1" applyBorder="1" applyAlignment="1">
      <alignment horizontal="center" vertical="center"/>
    </xf>
    <xf numFmtId="3" fontId="5" fillId="0" borderId="82" xfId="0" applyNumberFormat="1" applyFont="1" applyBorder="1" applyAlignment="1">
      <alignment horizontal="center" vertical="center"/>
    </xf>
    <xf numFmtId="3" fontId="5" fillId="33" borderId="78" xfId="0" applyNumberFormat="1" applyFont="1" applyFill="1" applyBorder="1" applyAlignment="1">
      <alignment horizontal="center" vertical="center"/>
    </xf>
    <xf numFmtId="3" fontId="4" fillId="0" borderId="78" xfId="0" applyNumberFormat="1" applyFont="1" applyBorder="1" applyAlignment="1">
      <alignment horizontal="center" vertical="center"/>
    </xf>
    <xf numFmtId="172" fontId="7" fillId="33" borderId="69" xfId="0" applyNumberFormat="1" applyFont="1" applyFill="1" applyBorder="1" applyAlignment="1">
      <alignment horizontal="center" vertical="center"/>
    </xf>
    <xf numFmtId="3" fontId="7" fillId="33" borderId="83" xfId="0" applyNumberFormat="1" applyFont="1" applyFill="1" applyBorder="1" applyAlignment="1">
      <alignment horizontal="center" vertical="center"/>
    </xf>
    <xf numFmtId="3" fontId="11" fillId="33" borderId="78" xfId="0" applyNumberFormat="1" applyFont="1" applyFill="1" applyBorder="1" applyAlignment="1">
      <alignment horizontal="center" vertical="center"/>
    </xf>
    <xf numFmtId="3" fontId="7" fillId="33" borderId="63" xfId="0" applyNumberFormat="1" applyFont="1" applyFill="1" applyBorder="1" applyAlignment="1">
      <alignment horizontal="center" vertical="center"/>
    </xf>
    <xf numFmtId="3" fontId="10" fillId="33" borderId="83" xfId="0" applyNumberFormat="1" applyFont="1" applyFill="1" applyBorder="1" applyAlignment="1">
      <alignment horizontal="center" vertical="center"/>
    </xf>
    <xf numFmtId="3" fontId="9" fillId="0" borderId="79" xfId="0" applyNumberFormat="1" applyFont="1" applyFill="1" applyBorder="1" applyAlignment="1">
      <alignment horizontal="center" vertical="center"/>
    </xf>
    <xf numFmtId="3" fontId="9" fillId="0" borderId="77" xfId="0" applyNumberFormat="1" applyFont="1" applyBorder="1" applyAlignment="1">
      <alignment horizontal="center" vertical="center"/>
    </xf>
    <xf numFmtId="3" fontId="9" fillId="0" borderId="80" xfId="0" applyNumberFormat="1" applyFont="1" applyBorder="1" applyAlignment="1">
      <alignment horizontal="center" vertical="center"/>
    </xf>
    <xf numFmtId="3" fontId="9" fillId="0" borderId="81" xfId="0" applyNumberFormat="1" applyFont="1" applyFill="1" applyBorder="1" applyAlignment="1">
      <alignment horizontal="center" vertical="center"/>
    </xf>
    <xf numFmtId="3" fontId="9" fillId="0" borderId="82" xfId="0" applyNumberFormat="1" applyFont="1" applyBorder="1" applyAlignment="1">
      <alignment horizontal="center" vertical="center"/>
    </xf>
    <xf numFmtId="3" fontId="9" fillId="33" borderId="63" xfId="0" applyNumberFormat="1" applyFont="1" applyFill="1" applyBorder="1" applyAlignment="1">
      <alignment horizontal="center" vertical="center"/>
    </xf>
    <xf numFmtId="3" fontId="9" fillId="33" borderId="78" xfId="0" applyNumberFormat="1" applyFont="1" applyFill="1" applyBorder="1" applyAlignment="1">
      <alignment horizontal="center" vertical="center"/>
    </xf>
    <xf numFmtId="3" fontId="11" fillId="33" borderId="83" xfId="0" applyNumberFormat="1" applyFont="1" applyFill="1" applyBorder="1" applyAlignment="1">
      <alignment horizontal="center" vertical="center"/>
    </xf>
    <xf numFmtId="3" fontId="12" fillId="0" borderId="79" xfId="0" applyNumberFormat="1" applyFont="1" applyFill="1" applyBorder="1" applyAlignment="1">
      <alignment horizontal="center" vertical="center"/>
    </xf>
    <xf numFmtId="3" fontId="12" fillId="0" borderId="77" xfId="0" applyNumberFormat="1" applyFont="1" applyBorder="1" applyAlignment="1">
      <alignment horizontal="center" vertical="center"/>
    </xf>
    <xf numFmtId="3" fontId="12" fillId="0" borderId="80" xfId="0" applyNumberFormat="1" applyFont="1" applyBorder="1" applyAlignment="1">
      <alignment horizontal="center" vertical="center"/>
    </xf>
    <xf numFmtId="3" fontId="12" fillId="0" borderId="81" xfId="0" applyNumberFormat="1" applyFont="1" applyFill="1" applyBorder="1" applyAlignment="1">
      <alignment horizontal="center" vertical="center"/>
    </xf>
    <xf numFmtId="3" fontId="12" fillId="0" borderId="82" xfId="0" applyNumberFormat="1" applyFont="1" applyBorder="1" applyAlignment="1">
      <alignment horizontal="center" vertical="center"/>
    </xf>
    <xf numFmtId="3" fontId="12" fillId="33" borderId="63" xfId="0" applyNumberFormat="1" applyFont="1" applyFill="1" applyBorder="1" applyAlignment="1">
      <alignment horizontal="center" vertical="center"/>
    </xf>
    <xf numFmtId="3" fontId="12" fillId="33" borderId="78" xfId="0" applyNumberFormat="1" applyFont="1" applyFill="1" applyBorder="1" applyAlignment="1">
      <alignment horizontal="center" vertical="center"/>
    </xf>
    <xf numFmtId="172" fontId="11" fillId="33" borderId="69" xfId="0" applyNumberFormat="1" applyFont="1" applyFill="1" applyBorder="1" applyAlignment="1">
      <alignment horizontal="center" vertical="center"/>
    </xf>
    <xf numFmtId="3" fontId="5" fillId="33" borderId="83" xfId="0" applyNumberFormat="1" applyFont="1" applyFill="1" applyBorder="1" applyAlignment="1">
      <alignment horizontal="center" vertical="center"/>
    </xf>
    <xf numFmtId="3" fontId="5" fillId="0" borderId="80" xfId="0" applyNumberFormat="1" applyFont="1" applyFill="1" applyBorder="1" applyAlignment="1">
      <alignment horizontal="center" vertical="center"/>
    </xf>
    <xf numFmtId="3" fontId="5" fillId="0" borderId="82" xfId="0" applyNumberFormat="1" applyFont="1" applyFill="1" applyBorder="1" applyAlignment="1">
      <alignment horizontal="center" vertical="center"/>
    </xf>
    <xf numFmtId="3" fontId="12" fillId="0" borderId="84" xfId="0" applyNumberFormat="1" applyFont="1" applyFill="1" applyBorder="1" applyAlignment="1">
      <alignment horizontal="center" vertical="center"/>
    </xf>
    <xf numFmtId="3" fontId="5" fillId="0" borderId="71" xfId="0" applyNumberFormat="1" applyFont="1" applyFill="1" applyBorder="1" applyAlignment="1">
      <alignment horizontal="center" vertical="center"/>
    </xf>
    <xf numFmtId="3" fontId="5" fillId="0" borderId="72" xfId="0" applyNumberFormat="1" applyFont="1" applyFill="1" applyBorder="1" applyAlignment="1">
      <alignment horizontal="center" vertical="center"/>
    </xf>
    <xf numFmtId="3" fontId="5" fillId="0" borderId="73" xfId="0" applyNumberFormat="1" applyFont="1" applyFill="1" applyBorder="1" applyAlignment="1">
      <alignment horizontal="center" vertical="center"/>
    </xf>
    <xf numFmtId="3" fontId="5" fillId="0" borderId="74" xfId="0" applyNumberFormat="1" applyFont="1" applyFill="1" applyBorder="1" applyAlignment="1">
      <alignment horizontal="center" vertical="center"/>
    </xf>
    <xf numFmtId="3" fontId="5" fillId="0" borderId="75" xfId="0" applyNumberFormat="1" applyFont="1" applyFill="1" applyBorder="1" applyAlignment="1">
      <alignment horizontal="center" vertical="center"/>
    </xf>
    <xf numFmtId="3" fontId="11" fillId="33" borderId="76" xfId="0" applyNumberFormat="1" applyFont="1" applyFill="1" applyBorder="1" applyAlignment="1">
      <alignment horizontal="center" vertical="center"/>
    </xf>
    <xf numFmtId="3" fontId="5" fillId="33" borderId="0" xfId="0" applyNumberFormat="1" applyFont="1" applyFill="1" applyBorder="1" applyAlignment="1">
      <alignment horizontal="center" vertical="center"/>
    </xf>
    <xf numFmtId="3" fontId="5" fillId="33" borderId="76" xfId="0" applyNumberFormat="1" applyFont="1" applyFill="1" applyBorder="1" applyAlignment="1">
      <alignment horizontal="center" vertical="center"/>
    </xf>
    <xf numFmtId="3" fontId="12" fillId="0" borderId="10" xfId="0" applyNumberFormat="1" applyFont="1" applyFill="1" applyBorder="1" applyAlignment="1">
      <alignment horizontal="center" vertical="center"/>
    </xf>
    <xf numFmtId="3" fontId="12" fillId="0" borderId="71" xfId="0" applyNumberFormat="1" applyFont="1" applyFill="1" applyBorder="1" applyAlignment="1">
      <alignment horizontal="center" vertical="center"/>
    </xf>
    <xf numFmtId="3" fontId="12" fillId="0" borderId="72" xfId="0" applyNumberFormat="1" applyFont="1" applyFill="1" applyBorder="1" applyAlignment="1">
      <alignment horizontal="center" vertical="center"/>
    </xf>
    <xf numFmtId="3" fontId="12" fillId="0" borderId="73" xfId="0" applyNumberFormat="1" applyFont="1" applyFill="1" applyBorder="1" applyAlignment="1">
      <alignment horizontal="center" vertical="center"/>
    </xf>
    <xf numFmtId="3" fontId="12" fillId="0" borderId="74" xfId="0" applyNumberFormat="1" applyFont="1" applyFill="1" applyBorder="1" applyAlignment="1">
      <alignment horizontal="center" vertical="center"/>
    </xf>
    <xf numFmtId="3" fontId="12" fillId="0" borderId="75" xfId="0" applyNumberFormat="1" applyFont="1" applyFill="1" applyBorder="1" applyAlignment="1">
      <alignment horizontal="center" vertical="center"/>
    </xf>
    <xf numFmtId="3" fontId="12" fillId="33" borderId="0" xfId="0" applyNumberFormat="1" applyFont="1" applyFill="1" applyBorder="1" applyAlignment="1">
      <alignment horizontal="center" vertical="center"/>
    </xf>
    <xf numFmtId="3" fontId="12" fillId="33" borderId="76" xfId="0" applyNumberFormat="1" applyFont="1" applyFill="1" applyBorder="1" applyAlignment="1">
      <alignment horizontal="center" vertical="center"/>
    </xf>
    <xf numFmtId="172" fontId="5" fillId="33" borderId="85" xfId="0" applyNumberFormat="1" applyFont="1" applyFill="1" applyBorder="1" applyAlignment="1">
      <alignment horizontal="center" vertical="center"/>
    </xf>
    <xf numFmtId="3" fontId="11" fillId="33" borderId="69" xfId="0" applyNumberFormat="1" applyFont="1" applyFill="1" applyBorder="1" applyAlignment="1">
      <alignment horizontal="center" vertical="center"/>
    </xf>
    <xf numFmtId="3" fontId="5" fillId="0" borderId="72" xfId="0" applyNumberFormat="1" applyFont="1" applyBorder="1" applyAlignment="1">
      <alignment horizontal="center" vertical="center"/>
    </xf>
    <xf numFmtId="3" fontId="5" fillId="0" borderId="73" xfId="0" applyNumberFormat="1" applyFont="1" applyBorder="1" applyAlignment="1">
      <alignment horizontal="center" vertical="center"/>
    </xf>
    <xf numFmtId="3" fontId="5" fillId="0" borderId="75" xfId="0" applyNumberFormat="1" applyFont="1" applyBorder="1" applyAlignment="1">
      <alignment horizontal="center" vertical="center"/>
    </xf>
    <xf numFmtId="3" fontId="4" fillId="0" borderId="76" xfId="0" applyNumberFormat="1" applyFont="1" applyBorder="1" applyAlignment="1">
      <alignment horizontal="center" vertical="center"/>
    </xf>
    <xf numFmtId="3" fontId="5" fillId="33" borderId="85" xfId="0" applyNumberFormat="1" applyFont="1" applyFill="1" applyBorder="1" applyAlignment="1">
      <alignment horizontal="center" vertical="center"/>
    </xf>
    <xf numFmtId="3" fontId="9" fillId="0" borderId="35" xfId="0" applyNumberFormat="1" applyFont="1" applyFill="1" applyBorder="1" applyAlignment="1">
      <alignment horizontal="center" vertical="center"/>
    </xf>
    <xf numFmtId="3" fontId="9" fillId="0" borderId="30" xfId="0" applyNumberFormat="1" applyFont="1" applyBorder="1" applyAlignment="1">
      <alignment horizontal="center" vertical="center"/>
    </xf>
    <xf numFmtId="3" fontId="9" fillId="0" borderId="12" xfId="0" applyNumberFormat="1" applyFont="1" applyBorder="1" applyAlignment="1">
      <alignment horizontal="center" vertical="center"/>
    </xf>
    <xf numFmtId="3" fontId="9" fillId="0" borderId="39" xfId="0" applyNumberFormat="1" applyFont="1" applyBorder="1" applyAlignment="1">
      <alignment horizontal="center" vertical="center"/>
    </xf>
    <xf numFmtId="3" fontId="9" fillId="0" borderId="26" xfId="0" applyNumberFormat="1" applyFont="1" applyFill="1" applyBorder="1" applyAlignment="1">
      <alignment horizontal="center" vertical="center"/>
    </xf>
    <xf numFmtId="3" fontId="9" fillId="33" borderId="18" xfId="0" applyNumberFormat="1" applyFont="1" applyFill="1" applyBorder="1" applyAlignment="1">
      <alignment horizontal="center" vertical="center"/>
    </xf>
    <xf numFmtId="3" fontId="9" fillId="33" borderId="22" xfId="0" applyNumberFormat="1" applyFont="1" applyFill="1" applyBorder="1" applyAlignment="1">
      <alignment horizontal="center" vertical="center"/>
    </xf>
    <xf numFmtId="3" fontId="4" fillId="0" borderId="22" xfId="0" applyNumberFormat="1" applyFont="1" applyBorder="1" applyAlignment="1">
      <alignment horizontal="center" vertical="center"/>
    </xf>
    <xf numFmtId="180" fontId="10" fillId="33" borderId="83" xfId="0" applyNumberFormat="1" applyFont="1" applyFill="1" applyBorder="1" applyAlignment="1">
      <alignment horizontal="center" vertical="center"/>
    </xf>
    <xf numFmtId="180" fontId="6" fillId="33" borderId="21" xfId="0" applyNumberFormat="1" applyFont="1" applyFill="1" applyBorder="1" applyAlignment="1">
      <alignment horizontal="center" vertical="center"/>
    </xf>
    <xf numFmtId="180" fontId="10" fillId="0" borderId="79" xfId="0" applyNumberFormat="1" applyFont="1" applyFill="1" applyBorder="1" applyAlignment="1">
      <alignment horizontal="center" vertical="center"/>
    </xf>
    <xf numFmtId="180" fontId="10" fillId="0" borderId="77" xfId="0" applyNumberFormat="1" applyFont="1" applyFill="1" applyBorder="1" applyAlignment="1">
      <alignment horizontal="center" vertical="center"/>
    </xf>
    <xf numFmtId="180" fontId="10" fillId="0" borderId="80" xfId="0" applyNumberFormat="1" applyFont="1" applyFill="1" applyBorder="1" applyAlignment="1">
      <alignment horizontal="center" vertical="center"/>
    </xf>
    <xf numFmtId="180" fontId="6" fillId="33" borderId="78" xfId="0" applyNumberFormat="1" applyFont="1" applyFill="1" applyBorder="1" applyAlignment="1">
      <alignment horizontal="center" vertical="center"/>
    </xf>
    <xf numFmtId="180" fontId="10" fillId="0" borderId="81" xfId="0" applyNumberFormat="1" applyFont="1" applyFill="1" applyBorder="1" applyAlignment="1">
      <alignment horizontal="center" vertical="center"/>
    </xf>
    <xf numFmtId="180" fontId="10" fillId="0" borderId="82" xfId="0" applyNumberFormat="1" applyFont="1" applyFill="1" applyBorder="1" applyAlignment="1">
      <alignment horizontal="center" vertical="center"/>
    </xf>
    <xf numFmtId="180" fontId="10" fillId="33" borderId="63" xfId="0" applyNumberFormat="1" applyFont="1" applyFill="1" applyBorder="1" applyAlignment="1">
      <alignment horizontal="center" vertical="center"/>
    </xf>
    <xf numFmtId="180" fontId="10" fillId="33" borderId="78" xfId="0" applyNumberFormat="1" applyFont="1" applyFill="1" applyBorder="1" applyAlignment="1">
      <alignment horizontal="center" vertical="center"/>
    </xf>
    <xf numFmtId="180" fontId="10" fillId="33" borderId="85" xfId="0" applyNumberFormat="1" applyFont="1" applyFill="1" applyBorder="1" applyAlignment="1">
      <alignment horizontal="center" vertical="center"/>
    </xf>
    <xf numFmtId="0" fontId="44" fillId="0" borderId="41" xfId="0" applyFont="1" applyBorder="1" applyAlignment="1">
      <alignment/>
    </xf>
    <xf numFmtId="3" fontId="5" fillId="33" borderId="16" xfId="0" applyNumberFormat="1" applyFont="1" applyFill="1" applyBorder="1" applyAlignment="1">
      <alignment horizontal="center" vertical="center"/>
    </xf>
    <xf numFmtId="3" fontId="11" fillId="33" borderId="21" xfId="0" applyNumberFormat="1" applyFont="1" applyFill="1" applyBorder="1" applyAlignment="1">
      <alignment horizontal="center" vertical="center"/>
    </xf>
    <xf numFmtId="3" fontId="5" fillId="0" borderId="34" xfId="0" applyNumberFormat="1" applyFont="1" applyFill="1" applyBorder="1" applyAlignment="1">
      <alignment horizontal="center" vertical="center"/>
    </xf>
    <xf numFmtId="3" fontId="5" fillId="0" borderId="29" xfId="0" applyNumberFormat="1" applyFont="1" applyBorder="1" applyAlignment="1">
      <alignment horizontal="center" vertical="center"/>
    </xf>
    <xf numFmtId="3" fontId="5" fillId="0" borderId="14" xfId="0" applyNumberFormat="1" applyFont="1" applyBorder="1" applyAlignment="1">
      <alignment horizontal="center" vertical="center"/>
    </xf>
    <xf numFmtId="3" fontId="5" fillId="0" borderId="38" xfId="0" applyNumberFormat="1" applyFont="1" applyBorder="1" applyAlignment="1">
      <alignment horizontal="center" vertical="center"/>
    </xf>
    <xf numFmtId="3" fontId="5" fillId="0" borderId="25" xfId="0" applyNumberFormat="1" applyFont="1" applyFill="1" applyBorder="1" applyAlignment="1">
      <alignment horizontal="center" vertical="center"/>
    </xf>
    <xf numFmtId="3" fontId="5" fillId="33" borderId="41" xfId="0" applyNumberFormat="1" applyFont="1" applyFill="1" applyBorder="1" applyAlignment="1">
      <alignment horizontal="center" vertical="center"/>
    </xf>
    <xf numFmtId="3" fontId="5" fillId="33" borderId="21" xfId="0" applyNumberFormat="1" applyFont="1" applyFill="1" applyBorder="1" applyAlignment="1">
      <alignment horizontal="center" vertical="center"/>
    </xf>
    <xf numFmtId="3" fontId="5" fillId="33" borderId="44" xfId="0" applyNumberFormat="1" applyFont="1" applyFill="1" applyBorder="1" applyAlignment="1">
      <alignment horizontal="center" vertical="center"/>
    </xf>
    <xf numFmtId="3" fontId="11" fillId="33" borderId="22" xfId="0" applyNumberFormat="1" applyFont="1" applyFill="1" applyBorder="1" applyAlignment="1">
      <alignment horizontal="center" vertical="center"/>
    </xf>
    <xf numFmtId="180" fontId="10" fillId="33" borderId="16" xfId="0" applyNumberFormat="1" applyFont="1" applyFill="1" applyBorder="1" applyAlignment="1">
      <alignment horizontal="center" vertical="center"/>
    </xf>
    <xf numFmtId="180" fontId="10" fillId="0" borderId="25" xfId="0" applyNumberFormat="1" applyFont="1" applyFill="1" applyBorder="1" applyAlignment="1">
      <alignment horizontal="center" vertical="center"/>
    </xf>
    <xf numFmtId="180" fontId="10" fillId="0" borderId="29" xfId="0" applyNumberFormat="1" applyFont="1" applyFill="1" applyBorder="1" applyAlignment="1">
      <alignment horizontal="center" vertical="center"/>
    </xf>
    <xf numFmtId="180" fontId="10" fillId="0" borderId="14" xfId="0" applyNumberFormat="1" applyFont="1" applyFill="1" applyBorder="1" applyAlignment="1">
      <alignment horizontal="center" vertical="center"/>
    </xf>
    <xf numFmtId="180" fontId="10" fillId="0" borderId="34" xfId="0" applyNumberFormat="1" applyFont="1" applyFill="1" applyBorder="1" applyAlignment="1">
      <alignment horizontal="center" vertical="center"/>
    </xf>
    <xf numFmtId="180" fontId="10" fillId="0" borderId="38" xfId="0" applyNumberFormat="1" applyFont="1" applyFill="1" applyBorder="1" applyAlignment="1">
      <alignment horizontal="center" vertical="center"/>
    </xf>
    <xf numFmtId="180" fontId="10" fillId="33" borderId="41" xfId="0" applyNumberFormat="1" applyFont="1" applyFill="1" applyBorder="1" applyAlignment="1">
      <alignment horizontal="center" vertical="center"/>
    </xf>
    <xf numFmtId="180" fontId="10" fillId="33" borderId="21" xfId="0" applyNumberFormat="1" applyFont="1" applyFill="1" applyBorder="1" applyAlignment="1">
      <alignment horizontal="center" vertical="center"/>
    </xf>
    <xf numFmtId="1" fontId="0" fillId="0" borderId="79" xfId="0" applyNumberFormat="1" applyFont="1" applyBorder="1" applyAlignment="1">
      <alignment horizontal="center" vertical="center"/>
    </xf>
    <xf numFmtId="1" fontId="0" fillId="0" borderId="71" xfId="0" applyNumberFormat="1" applyFont="1" applyBorder="1" applyAlignment="1">
      <alignment horizontal="center" vertical="center"/>
    </xf>
    <xf numFmtId="172" fontId="65" fillId="0" borderId="26" xfId="0" applyNumberFormat="1" applyFont="1" applyBorder="1" applyAlignment="1">
      <alignment horizontal="center" vertical="center"/>
    </xf>
    <xf numFmtId="3" fontId="64" fillId="33" borderId="78" xfId="0" applyNumberFormat="1" applyFont="1" applyFill="1" applyBorder="1" applyAlignment="1">
      <alignment horizontal="center" vertical="center"/>
    </xf>
    <xf numFmtId="0" fontId="4" fillId="0" borderId="82" xfId="0" applyFont="1" applyBorder="1" applyAlignment="1">
      <alignment horizontal="center" vertical="center" wrapText="1"/>
    </xf>
    <xf numFmtId="172" fontId="64" fillId="33" borderId="69" xfId="0" applyNumberFormat="1" applyFont="1" applyFill="1" applyBorder="1" applyAlignment="1">
      <alignment horizontal="center" vertical="center"/>
    </xf>
    <xf numFmtId="0" fontId="4" fillId="0" borderId="34" xfId="0" applyFont="1" applyFill="1" applyBorder="1" applyAlignment="1">
      <alignment horizontal="left" vertical="center"/>
    </xf>
    <xf numFmtId="3" fontId="9" fillId="33" borderId="15" xfId="0" applyNumberFormat="1" applyFont="1" applyFill="1" applyBorder="1" applyAlignment="1">
      <alignment horizontal="center" vertical="center"/>
    </xf>
    <xf numFmtId="3" fontId="12" fillId="33" borderId="15" xfId="0" applyNumberFormat="1" applyFont="1" applyFill="1" applyBorder="1" applyAlignment="1">
      <alignment horizontal="center" vertical="center"/>
    </xf>
    <xf numFmtId="3" fontId="6" fillId="33" borderId="20" xfId="0" applyNumberFormat="1" applyFont="1" applyFill="1" applyBorder="1" applyAlignment="1">
      <alignment horizontal="center" vertical="center"/>
    </xf>
    <xf numFmtId="9" fontId="6" fillId="33" borderId="35" xfId="0" applyNumberFormat="1" applyFont="1" applyFill="1" applyBorder="1" applyAlignment="1">
      <alignment horizontal="center" vertical="center"/>
    </xf>
    <xf numFmtId="3" fontId="9" fillId="33" borderId="85" xfId="0" applyNumberFormat="1" applyFont="1" applyFill="1" applyBorder="1" applyAlignment="1">
      <alignment horizontal="center" vertical="center"/>
    </xf>
    <xf numFmtId="3" fontId="12" fillId="33" borderId="48" xfId="0" applyNumberFormat="1" applyFont="1" applyFill="1" applyBorder="1" applyAlignment="1">
      <alignment horizontal="center" vertical="center"/>
    </xf>
    <xf numFmtId="3" fontId="11" fillId="33" borderId="85" xfId="0" applyNumberFormat="1" applyFont="1" applyFill="1" applyBorder="1" applyAlignment="1">
      <alignment horizontal="center" vertical="center"/>
    </xf>
    <xf numFmtId="3" fontId="11" fillId="33" borderId="44" xfId="0" applyNumberFormat="1" applyFont="1" applyFill="1" applyBorder="1" applyAlignment="1">
      <alignment horizontal="center" vertical="center"/>
    </xf>
    <xf numFmtId="172" fontId="10" fillId="33" borderId="85" xfId="0" applyNumberFormat="1" applyFont="1" applyFill="1" applyBorder="1" applyAlignment="1">
      <alignment horizontal="center" vertical="center"/>
    </xf>
    <xf numFmtId="9" fontId="10" fillId="33" borderId="16" xfId="0" applyNumberFormat="1" applyFont="1" applyFill="1" applyBorder="1" applyAlignment="1">
      <alignment horizontal="center" vertical="center"/>
    </xf>
    <xf numFmtId="172" fontId="6" fillId="33" borderId="48" xfId="0" applyNumberFormat="1" applyFont="1" applyFill="1" applyBorder="1" applyAlignment="1">
      <alignment horizontal="center" vertical="center"/>
    </xf>
    <xf numFmtId="172" fontId="10" fillId="33" borderId="47" xfId="0" applyNumberFormat="1" applyFont="1" applyFill="1" applyBorder="1" applyAlignment="1">
      <alignment horizontal="center" vertical="center"/>
    </xf>
    <xf numFmtId="172" fontId="6" fillId="33" borderId="69" xfId="0" applyNumberFormat="1" applyFont="1" applyFill="1" applyBorder="1" applyAlignment="1">
      <alignment horizontal="center" vertical="center"/>
    </xf>
    <xf numFmtId="172" fontId="6" fillId="33" borderId="50" xfId="0" applyNumberFormat="1" applyFont="1" applyFill="1" applyBorder="1" applyAlignment="1">
      <alignment horizontal="center" vertical="center"/>
    </xf>
    <xf numFmtId="172" fontId="6" fillId="33" borderId="49" xfId="0" applyNumberFormat="1" applyFont="1" applyFill="1" applyBorder="1" applyAlignment="1">
      <alignment horizontal="center" vertical="center"/>
    </xf>
    <xf numFmtId="3" fontId="19" fillId="33" borderId="20" xfId="0" applyNumberFormat="1" applyFont="1" applyFill="1" applyBorder="1" applyAlignment="1">
      <alignment horizontal="center" vertical="center"/>
    </xf>
    <xf numFmtId="172" fontId="20" fillId="33" borderId="22" xfId="0" applyNumberFormat="1" applyFont="1" applyFill="1" applyBorder="1" applyAlignment="1">
      <alignment horizontal="center" vertical="center"/>
    </xf>
    <xf numFmtId="3" fontId="21" fillId="33" borderId="20" xfId="0" applyNumberFormat="1" applyFont="1" applyFill="1" applyBorder="1" applyAlignment="1">
      <alignment horizontal="center" vertical="center"/>
    </xf>
    <xf numFmtId="3" fontId="19" fillId="0" borderId="24" xfId="0" applyNumberFormat="1" applyFont="1" applyFill="1" applyBorder="1" applyAlignment="1">
      <alignment horizontal="center" vertical="center"/>
    </xf>
    <xf numFmtId="172" fontId="20" fillId="0" borderId="26" xfId="0" applyNumberFormat="1" applyFont="1" applyFill="1" applyBorder="1" applyAlignment="1">
      <alignment horizontal="center" vertical="center"/>
    </xf>
    <xf numFmtId="3" fontId="19" fillId="0" borderId="28" xfId="0" applyNumberFormat="1" applyFont="1" applyFill="1" applyBorder="1" applyAlignment="1">
      <alignment horizontal="center" vertical="center"/>
    </xf>
    <xf numFmtId="172" fontId="20" fillId="0" borderId="30" xfId="0" applyNumberFormat="1" applyFont="1" applyFill="1" applyBorder="1" applyAlignment="1">
      <alignment horizontal="center" vertical="center"/>
    </xf>
    <xf numFmtId="3" fontId="19" fillId="0" borderId="11" xfId="0" applyNumberFormat="1" applyFont="1" applyFill="1" applyBorder="1" applyAlignment="1">
      <alignment horizontal="center" vertical="center"/>
    </xf>
    <xf numFmtId="172" fontId="20" fillId="0" borderId="12" xfId="0" applyNumberFormat="1" applyFont="1" applyFill="1" applyBorder="1" applyAlignment="1">
      <alignment horizontal="center" vertical="center"/>
    </xf>
    <xf numFmtId="3" fontId="19" fillId="0" borderId="37" xfId="0" applyNumberFormat="1" applyFont="1" applyFill="1" applyBorder="1" applyAlignment="1">
      <alignment horizontal="center" vertical="center"/>
    </xf>
    <xf numFmtId="172" fontId="20" fillId="0" borderId="39" xfId="0" applyNumberFormat="1" applyFont="1" applyFill="1" applyBorder="1" applyAlignment="1">
      <alignment horizontal="center" vertical="center"/>
    </xf>
    <xf numFmtId="3" fontId="22" fillId="0" borderId="58" xfId="0" applyNumberFormat="1" applyFont="1" applyFill="1" applyBorder="1" applyAlignment="1">
      <alignment horizontal="center" vertical="center"/>
    </xf>
    <xf numFmtId="9" fontId="20" fillId="0" borderId="60" xfId="0" applyNumberFormat="1" applyFont="1" applyFill="1" applyBorder="1" applyAlignment="1">
      <alignment horizontal="center" vertical="center"/>
    </xf>
    <xf numFmtId="3" fontId="4" fillId="0" borderId="0" xfId="0" applyNumberFormat="1" applyFont="1" applyFill="1" applyAlignment="1">
      <alignment horizontal="left" vertical="center"/>
    </xf>
    <xf numFmtId="49" fontId="4" fillId="34" borderId="11" xfId="0" applyNumberFormat="1" applyFont="1" applyFill="1" applyBorder="1" applyAlignment="1">
      <alignment horizontal="center" vertical="center"/>
    </xf>
    <xf numFmtId="0" fontId="4" fillId="34" borderId="14" xfId="0" applyFont="1" applyFill="1" applyBorder="1" applyAlignment="1">
      <alignment horizontal="left" vertical="center" wrapText="1"/>
    </xf>
    <xf numFmtId="3" fontId="5" fillId="34" borderId="11" xfId="0" applyNumberFormat="1" applyFont="1" applyFill="1" applyBorder="1" applyAlignment="1">
      <alignment horizontal="center" vertical="center"/>
    </xf>
    <xf numFmtId="172" fontId="6" fillId="34" borderId="12" xfId="0" applyNumberFormat="1" applyFont="1" applyFill="1" applyBorder="1" applyAlignment="1">
      <alignment horizontal="center" vertical="center"/>
    </xf>
    <xf numFmtId="0" fontId="16" fillId="34" borderId="0" xfId="0" applyFont="1" applyFill="1" applyAlignment="1">
      <alignment vertical="top"/>
    </xf>
    <xf numFmtId="0" fontId="0" fillId="34" borderId="0" xfId="0" applyFont="1" applyFill="1" applyAlignment="1">
      <alignment/>
    </xf>
    <xf numFmtId="3" fontId="9" fillId="0" borderId="0" xfId="0" applyNumberFormat="1" applyFont="1" applyAlignment="1">
      <alignment horizontal="center" vertical="center"/>
    </xf>
    <xf numFmtId="3" fontId="65" fillId="33" borderId="78" xfId="0" applyNumberFormat="1" applyFont="1" applyFill="1" applyBorder="1" applyAlignment="1">
      <alignment horizontal="center" vertical="center"/>
    </xf>
    <xf numFmtId="172" fontId="65" fillId="33" borderId="69" xfId="0" applyNumberFormat="1" applyFont="1" applyFill="1" applyBorder="1" applyAlignment="1">
      <alignment horizontal="center" vertical="center"/>
    </xf>
    <xf numFmtId="1" fontId="6" fillId="0" borderId="78" xfId="0" applyNumberFormat="1" applyFont="1" applyFill="1" applyBorder="1" applyAlignment="1">
      <alignment horizontal="center" vertical="center"/>
    </xf>
    <xf numFmtId="1" fontId="6" fillId="0" borderId="21" xfId="0" applyNumberFormat="1" applyFont="1" applyFill="1" applyBorder="1" applyAlignment="1">
      <alignment horizontal="center" vertical="center"/>
    </xf>
    <xf numFmtId="1" fontId="6" fillId="0" borderId="69" xfId="0" applyNumberFormat="1" applyFont="1" applyFill="1" applyBorder="1" applyAlignment="1">
      <alignment horizontal="center" vertical="center"/>
    </xf>
    <xf numFmtId="1" fontId="6" fillId="0" borderId="22" xfId="0" applyNumberFormat="1" applyFont="1" applyFill="1" applyBorder="1" applyAlignment="1">
      <alignment horizontal="center" vertical="center"/>
    </xf>
    <xf numFmtId="1" fontId="6" fillId="0" borderId="76" xfId="0" applyNumberFormat="1" applyFont="1" applyFill="1" applyBorder="1" applyAlignment="1">
      <alignment horizontal="center" vertical="center"/>
    </xf>
    <xf numFmtId="1" fontId="6" fillId="0" borderId="50" xfId="0" applyNumberFormat="1" applyFont="1" applyFill="1" applyBorder="1" applyAlignment="1">
      <alignment horizontal="center" vertical="center"/>
    </xf>
    <xf numFmtId="3" fontId="66" fillId="33" borderId="83" xfId="0" applyNumberFormat="1" applyFont="1" applyFill="1" applyBorder="1" applyAlignment="1">
      <alignment horizontal="center" vertical="center"/>
    </xf>
    <xf numFmtId="172" fontId="66" fillId="33" borderId="85" xfId="0" applyNumberFormat="1" applyFont="1" applyFill="1" applyBorder="1" applyAlignment="1">
      <alignment horizontal="center" vertical="center"/>
    </xf>
    <xf numFmtId="3" fontId="66" fillId="33" borderId="15" xfId="0" applyNumberFormat="1" applyFont="1" applyFill="1" applyBorder="1" applyAlignment="1">
      <alignment horizontal="center" vertical="center"/>
    </xf>
    <xf numFmtId="3" fontId="4" fillId="0" borderId="0" xfId="0" applyNumberFormat="1" applyFont="1" applyAlignment="1">
      <alignment horizontal="left" vertical="center"/>
    </xf>
    <xf numFmtId="49" fontId="6" fillId="33" borderId="17" xfId="0" applyNumberFormat="1" applyFont="1" applyFill="1" applyBorder="1" applyAlignment="1">
      <alignment horizontal="center" vertical="center"/>
    </xf>
    <xf numFmtId="0" fontId="6" fillId="33" borderId="41" xfId="0" applyFont="1" applyFill="1" applyBorder="1" applyAlignment="1">
      <alignment horizontal="left" vertical="center" wrapText="1"/>
    </xf>
    <xf numFmtId="3" fontId="11" fillId="33" borderId="17" xfId="0" applyNumberFormat="1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left" vertical="center" wrapText="1"/>
    </xf>
    <xf numFmtId="0" fontId="4" fillId="0" borderId="30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3" fontId="12" fillId="33" borderId="17" xfId="0" applyNumberFormat="1" applyFont="1" applyFill="1" applyBorder="1" applyAlignment="1">
      <alignment horizontal="center" vertical="center"/>
    </xf>
    <xf numFmtId="3" fontId="0" fillId="0" borderId="0" xfId="0" applyNumberFormat="1" applyAlignment="1">
      <alignment/>
    </xf>
    <xf numFmtId="172" fontId="11" fillId="33" borderId="22" xfId="0" applyNumberFormat="1" applyFont="1" applyFill="1" applyBorder="1" applyAlignment="1">
      <alignment horizontal="center" vertical="center"/>
    </xf>
    <xf numFmtId="172" fontId="65" fillId="33" borderId="22" xfId="0" applyNumberFormat="1" applyFont="1" applyFill="1" applyBorder="1" applyAlignment="1">
      <alignment horizontal="center" vertical="center"/>
    </xf>
    <xf numFmtId="172" fontId="64" fillId="33" borderId="22" xfId="0" applyNumberFormat="1" applyFont="1" applyFill="1" applyBorder="1" applyAlignment="1">
      <alignment horizontal="center" vertical="center"/>
    </xf>
    <xf numFmtId="172" fontId="7" fillId="33" borderId="22" xfId="0" applyNumberFormat="1" applyFont="1" applyFill="1" applyBorder="1" applyAlignment="1">
      <alignment horizontal="center" vertical="center"/>
    </xf>
    <xf numFmtId="172" fontId="5" fillId="33" borderId="44" xfId="0" applyNumberFormat="1" applyFont="1" applyFill="1" applyBorder="1" applyAlignment="1">
      <alignment horizontal="center" vertical="center"/>
    </xf>
    <xf numFmtId="180" fontId="10" fillId="33" borderId="48" xfId="0" applyNumberFormat="1" applyFont="1" applyFill="1" applyBorder="1" applyAlignment="1">
      <alignment horizontal="center" vertical="center"/>
    </xf>
    <xf numFmtId="172" fontId="66" fillId="33" borderId="44" xfId="0" applyNumberFormat="1" applyFont="1" applyFill="1" applyBorder="1" applyAlignment="1">
      <alignment horizontal="center" vertical="center"/>
    </xf>
    <xf numFmtId="0" fontId="0" fillId="0" borderId="86" xfId="0" applyBorder="1" applyAlignment="1">
      <alignment/>
    </xf>
    <xf numFmtId="0" fontId="4" fillId="0" borderId="40" xfId="0" applyFont="1" applyBorder="1" applyAlignment="1">
      <alignment horizontal="center" vertical="center" wrapText="1"/>
    </xf>
    <xf numFmtId="3" fontId="0" fillId="0" borderId="0" xfId="0" applyNumberFormat="1" applyFont="1" applyAlignment="1">
      <alignment/>
    </xf>
    <xf numFmtId="3" fontId="42" fillId="0" borderId="0" xfId="0" applyNumberFormat="1" applyFont="1" applyAlignment="1">
      <alignment/>
    </xf>
    <xf numFmtId="180" fontId="42" fillId="0" borderId="0" xfId="0" applyNumberFormat="1" applyFont="1" applyAlignment="1">
      <alignment/>
    </xf>
    <xf numFmtId="172" fontId="0" fillId="0" borderId="0" xfId="0" applyNumberFormat="1" applyAlignment="1">
      <alignment/>
    </xf>
    <xf numFmtId="1" fontId="9" fillId="0" borderId="0" xfId="0" applyNumberFormat="1" applyFont="1" applyBorder="1" applyAlignment="1">
      <alignment horizontal="left" vertical="center"/>
    </xf>
    <xf numFmtId="3" fontId="9" fillId="0" borderId="0" xfId="0" applyNumberFormat="1" applyFont="1" applyFill="1" applyAlignment="1">
      <alignment horizontal="left" vertical="center"/>
    </xf>
    <xf numFmtId="0" fontId="3" fillId="0" borderId="87" xfId="0" applyFont="1" applyBorder="1" applyAlignment="1">
      <alignment horizontal="center" vertical="center" wrapText="1"/>
    </xf>
    <xf numFmtId="0" fontId="3" fillId="0" borderId="88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/>
    </xf>
    <xf numFmtId="0" fontId="4" fillId="35" borderId="63" xfId="0" applyFont="1" applyFill="1" applyBorder="1" applyAlignment="1">
      <alignment horizontal="center" vertical="center" wrapText="1"/>
    </xf>
    <xf numFmtId="0" fontId="4" fillId="35" borderId="0" xfId="0" applyFont="1" applyFill="1" applyBorder="1" applyAlignment="1">
      <alignment horizontal="center" vertical="center" wrapText="1"/>
    </xf>
    <xf numFmtId="0" fontId="4" fillId="35" borderId="19" xfId="0" applyFont="1" applyFill="1" applyBorder="1" applyAlignment="1">
      <alignment horizontal="center" vertical="center" wrapText="1"/>
    </xf>
    <xf numFmtId="0" fontId="4" fillId="35" borderId="81" xfId="0" applyFont="1" applyFill="1" applyBorder="1" applyAlignment="1">
      <alignment horizontal="center" vertical="center" wrapText="1"/>
    </xf>
    <xf numFmtId="0" fontId="4" fillId="35" borderId="36" xfId="0" applyFont="1" applyFill="1" applyBorder="1" applyAlignment="1">
      <alignment horizontal="center" vertical="center" wrapText="1"/>
    </xf>
    <xf numFmtId="0" fontId="4" fillId="0" borderId="78" xfId="0" applyFont="1" applyFill="1" applyBorder="1" applyAlignment="1">
      <alignment horizontal="center" vertical="center" wrapText="1"/>
    </xf>
    <xf numFmtId="0" fontId="4" fillId="0" borderId="23" xfId="0" applyFont="1" applyBorder="1" applyAlignment="1">
      <alignment horizontal="center" vertical="center"/>
    </xf>
    <xf numFmtId="0" fontId="9" fillId="0" borderId="0" xfId="0" applyFont="1" applyAlignment="1">
      <alignment horizontal="left" vertical="center" wrapText="1"/>
    </xf>
    <xf numFmtId="0" fontId="4" fillId="0" borderId="90" xfId="0" applyFont="1" applyBorder="1" applyAlignment="1">
      <alignment horizontal="center" vertical="center" wrapText="1"/>
    </xf>
    <xf numFmtId="0" fontId="4" fillId="0" borderId="17" xfId="0" applyFont="1" applyBorder="1" applyAlignment="1">
      <alignment horizontal="center" vertical="center" wrapText="1"/>
    </xf>
    <xf numFmtId="0" fontId="4" fillId="0" borderId="58" xfId="0" applyFont="1" applyBorder="1" applyAlignment="1">
      <alignment horizontal="center" vertical="center" wrapText="1"/>
    </xf>
    <xf numFmtId="0" fontId="4" fillId="0" borderId="91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92" xfId="0" applyFont="1" applyBorder="1" applyAlignment="1">
      <alignment horizontal="center" vertical="center" wrapText="1"/>
    </xf>
    <xf numFmtId="0" fontId="3" fillId="0" borderId="93" xfId="0" applyFont="1" applyBorder="1" applyAlignment="1">
      <alignment horizontal="center" vertical="center" wrapText="1"/>
    </xf>
    <xf numFmtId="0" fontId="3" fillId="0" borderId="94" xfId="0" applyFont="1" applyBorder="1" applyAlignment="1">
      <alignment horizontal="center" vertical="center" wrapText="1"/>
    </xf>
    <xf numFmtId="0" fontId="4" fillId="0" borderId="95" xfId="0" applyFont="1" applyBorder="1" applyAlignment="1">
      <alignment horizontal="center" vertical="center" wrapText="1"/>
    </xf>
    <xf numFmtId="0" fontId="4" fillId="0" borderId="57" xfId="0" applyFont="1" applyBorder="1" applyAlignment="1">
      <alignment horizontal="center" vertical="center" wrapText="1"/>
    </xf>
    <xf numFmtId="0" fontId="4" fillId="0" borderId="62" xfId="0" applyFont="1" applyBorder="1" applyAlignment="1">
      <alignment horizontal="center" vertical="center" wrapText="1"/>
    </xf>
    <xf numFmtId="0" fontId="3" fillId="0" borderId="89" xfId="0" applyFont="1" applyBorder="1" applyAlignment="1">
      <alignment horizontal="center" vertical="center" wrapText="1"/>
    </xf>
    <xf numFmtId="0" fontId="4" fillId="0" borderId="18" xfId="0" applyFont="1" applyBorder="1" applyAlignment="1">
      <alignment horizontal="center" vertical="center" wrapText="1"/>
    </xf>
    <xf numFmtId="0" fontId="4" fillId="0" borderId="60" xfId="0" applyFont="1" applyBorder="1" applyAlignment="1">
      <alignment horizontal="center" vertical="center" wrapText="1"/>
    </xf>
    <xf numFmtId="0" fontId="4" fillId="0" borderId="56" xfId="0" applyFont="1" applyBorder="1" applyAlignment="1">
      <alignment horizontal="center" vertical="center" wrapText="1"/>
    </xf>
    <xf numFmtId="0" fontId="4" fillId="0" borderId="70" xfId="0" applyFont="1" applyBorder="1" applyAlignment="1">
      <alignment horizontal="center" vertical="center" wrapText="1"/>
    </xf>
    <xf numFmtId="0" fontId="4" fillId="0" borderId="96" xfId="0" applyFont="1" applyBorder="1" applyAlignment="1">
      <alignment horizontal="center" vertical="center" wrapText="1"/>
    </xf>
    <xf numFmtId="0" fontId="4" fillId="0" borderId="59" xfId="0" applyFont="1" applyBorder="1" applyAlignment="1">
      <alignment horizontal="center" vertical="center" wrapText="1"/>
    </xf>
    <xf numFmtId="0" fontId="4" fillId="0" borderId="33" xfId="0" applyFont="1" applyBorder="1" applyAlignment="1">
      <alignment horizontal="center" vertical="center" wrapText="1"/>
    </xf>
    <xf numFmtId="0" fontId="4" fillId="0" borderId="35" xfId="0" applyFont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4" fillId="0" borderId="24" xfId="0" applyFont="1" applyBorder="1" applyAlignment="1">
      <alignment horizontal="center" vertical="center" wrapText="1"/>
    </xf>
    <xf numFmtId="0" fontId="4" fillId="0" borderId="26" xfId="0" applyFont="1" applyBorder="1" applyAlignment="1">
      <alignment horizontal="center" vertical="center" wrapText="1"/>
    </xf>
    <xf numFmtId="0" fontId="4" fillId="0" borderId="42" xfId="0" applyFont="1" applyBorder="1" applyAlignment="1">
      <alignment horizontal="center" vertical="center" wrapText="1"/>
    </xf>
    <xf numFmtId="0" fontId="4" fillId="0" borderId="25" xfId="0" applyFont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78" xfId="0" applyFont="1" applyBorder="1" applyAlignment="1">
      <alignment horizontal="center" vertical="center" wrapText="1"/>
    </xf>
    <xf numFmtId="0" fontId="9" fillId="0" borderId="76" xfId="0" applyFont="1" applyBorder="1" applyAlignment="1">
      <alignment horizontal="center" vertical="center" wrapText="1"/>
    </xf>
    <xf numFmtId="0" fontId="9" fillId="0" borderId="23" xfId="0" applyFont="1" applyBorder="1" applyAlignment="1">
      <alignment horizontal="center" vertical="center" wrapText="1"/>
    </xf>
    <xf numFmtId="0" fontId="4" fillId="0" borderId="15" xfId="0" applyFont="1" applyBorder="1" applyAlignment="1">
      <alignment horizontal="center" vertical="center" wrapText="1"/>
    </xf>
    <xf numFmtId="0" fontId="9" fillId="0" borderId="44" xfId="0" applyFont="1" applyBorder="1" applyAlignment="1">
      <alignment horizontal="center" vertical="center" wrapText="1"/>
    </xf>
    <xf numFmtId="0" fontId="9" fillId="0" borderId="33" xfId="0" applyFont="1" applyBorder="1" applyAlignment="1">
      <alignment horizontal="center" vertical="center" wrapText="1"/>
    </xf>
    <xf numFmtId="0" fontId="9" fillId="0" borderId="35" xfId="0" applyFont="1" applyBorder="1" applyAlignment="1">
      <alignment horizontal="center" vertical="center" wrapText="1"/>
    </xf>
    <xf numFmtId="0" fontId="14" fillId="0" borderId="88" xfId="0" applyFont="1" applyBorder="1" applyAlignment="1">
      <alignment horizontal="center" vertical="center"/>
    </xf>
    <xf numFmtId="0" fontId="14" fillId="0" borderId="89" xfId="0" applyFont="1" applyBorder="1" applyAlignment="1">
      <alignment horizontal="center" vertical="center"/>
    </xf>
    <xf numFmtId="0" fontId="4" fillId="0" borderId="76" xfId="0" applyFont="1" applyBorder="1" applyAlignment="1">
      <alignment horizontal="center" vertical="center"/>
    </xf>
    <xf numFmtId="0" fontId="9" fillId="0" borderId="17" xfId="0" applyFont="1" applyBorder="1" applyAlignment="1">
      <alignment horizontal="center" vertical="center" wrapText="1"/>
    </xf>
    <xf numFmtId="0" fontId="9" fillId="0" borderId="58" xfId="0" applyFont="1" applyBorder="1" applyAlignment="1">
      <alignment horizontal="center" vertical="center" wrapText="1"/>
    </xf>
    <xf numFmtId="0" fontId="4" fillId="0" borderId="84" xfId="0" applyFont="1" applyBorder="1" applyAlignment="1">
      <alignment horizontal="center" vertical="center" wrapText="1"/>
    </xf>
    <xf numFmtId="0" fontId="4" fillId="0" borderId="61" xfId="0" applyFont="1" applyBorder="1" applyAlignment="1">
      <alignment horizontal="center" vertical="center" wrapText="1"/>
    </xf>
    <xf numFmtId="0" fontId="9" fillId="0" borderId="85" xfId="0" applyFont="1" applyBorder="1" applyAlignment="1">
      <alignment horizontal="center" vertical="center" wrapText="1"/>
    </xf>
    <xf numFmtId="0" fontId="4" fillId="0" borderId="48" xfId="0" applyFont="1" applyBorder="1" applyAlignment="1">
      <alignment horizontal="center" vertical="center" wrapText="1"/>
    </xf>
    <xf numFmtId="0" fontId="4" fillId="0" borderId="77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4" fillId="0" borderId="97" xfId="0" applyFont="1" applyBorder="1" applyAlignment="1">
      <alignment horizontal="center" vertical="center" wrapText="1"/>
    </xf>
    <xf numFmtId="0" fontId="4" fillId="0" borderId="81" xfId="0" applyFont="1" applyBorder="1" applyAlignment="1">
      <alignment horizontal="center" vertical="center" wrapText="1"/>
    </xf>
    <xf numFmtId="0" fontId="9" fillId="0" borderId="74" xfId="0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4" fillId="0" borderId="11" xfId="0" applyFont="1" applyBorder="1" applyAlignment="1">
      <alignment horizontal="center" vertical="center" wrapText="1"/>
    </xf>
    <xf numFmtId="0" fontId="4" fillId="0" borderId="67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14" xfId="0" applyFont="1" applyBorder="1" applyAlignment="1">
      <alignment horizontal="center" vertical="center" wrapText="1"/>
    </xf>
    <xf numFmtId="0" fontId="4" fillId="0" borderId="63" xfId="0" applyFont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36" xfId="0" applyFont="1" applyBorder="1" applyAlignment="1">
      <alignment horizontal="center" vertical="center" wrapText="1"/>
    </xf>
    <xf numFmtId="0" fontId="4" fillId="0" borderId="37" xfId="0" applyFont="1" applyBorder="1" applyAlignment="1">
      <alignment horizontal="center" vertical="center" wrapText="1"/>
    </xf>
    <xf numFmtId="0" fontId="4" fillId="0" borderId="38" xfId="0" applyFont="1" applyBorder="1" applyAlignment="1">
      <alignment horizontal="center" vertical="center" wrapText="1"/>
    </xf>
    <xf numFmtId="0" fontId="4" fillId="0" borderId="92" xfId="0" applyFont="1" applyBorder="1" applyAlignment="1">
      <alignment horizontal="center" vertical="center" wrapText="1"/>
    </xf>
    <xf numFmtId="0" fontId="9" fillId="0" borderId="93" xfId="0" applyFont="1" applyBorder="1" applyAlignment="1">
      <alignment horizontal="center" vertical="center" wrapText="1"/>
    </xf>
    <xf numFmtId="0" fontId="9" fillId="0" borderId="94" xfId="0" applyFont="1" applyBorder="1" applyAlignment="1">
      <alignment horizontal="center" vertical="center" wrapText="1"/>
    </xf>
    <xf numFmtId="0" fontId="4" fillId="0" borderId="79" xfId="0" applyFont="1" applyBorder="1" applyAlignment="1">
      <alignment horizontal="center" vertical="center" wrapText="1"/>
    </xf>
    <xf numFmtId="0" fontId="9" fillId="0" borderId="27" xfId="0" applyFont="1" applyBorder="1" applyAlignment="1">
      <alignment horizontal="center" vertical="center" wrapText="1"/>
    </xf>
    <xf numFmtId="0" fontId="4" fillId="0" borderId="71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 wrapText="1"/>
    </xf>
    <xf numFmtId="0" fontId="4" fillId="0" borderId="84" xfId="0" applyFont="1" applyFill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/>
    </xf>
    <xf numFmtId="0" fontId="17" fillId="0" borderId="87" xfId="0" applyFont="1" applyBorder="1" applyAlignment="1">
      <alignment horizontal="center" vertical="center" wrapText="1"/>
    </xf>
    <xf numFmtId="0" fontId="17" fillId="0" borderId="88" xfId="0" applyFont="1" applyBorder="1" applyAlignment="1">
      <alignment horizontal="center" vertical="center" wrapText="1"/>
    </xf>
    <xf numFmtId="0" fontId="18" fillId="0" borderId="88" xfId="0" applyFont="1" applyBorder="1" applyAlignment="1">
      <alignment horizontal="center" vertical="center"/>
    </xf>
    <xf numFmtId="0" fontId="18" fillId="0" borderId="89" xfId="0" applyFont="1" applyBorder="1" applyAlignment="1">
      <alignment horizontal="center" vertical="center"/>
    </xf>
    <xf numFmtId="0" fontId="4" fillId="0" borderId="34" xfId="0" applyFont="1" applyBorder="1" applyAlignment="1">
      <alignment horizontal="center" vertical="center" wrapText="1"/>
    </xf>
    <xf numFmtId="0" fontId="4" fillId="0" borderId="98" xfId="0" applyFont="1" applyBorder="1" applyAlignment="1">
      <alignment horizontal="center" vertical="center" wrapText="1"/>
    </xf>
    <xf numFmtId="0" fontId="9" fillId="0" borderId="99" xfId="0" applyFont="1" applyBorder="1" applyAlignment="1">
      <alignment horizontal="center" vertical="center"/>
    </xf>
    <xf numFmtId="0" fontId="9" fillId="0" borderId="81" xfId="0" applyFont="1" applyBorder="1" applyAlignment="1">
      <alignment horizontal="center" vertical="center"/>
    </xf>
    <xf numFmtId="0" fontId="9" fillId="0" borderId="36" xfId="0" applyFont="1" applyBorder="1" applyAlignment="1">
      <alignment horizontal="center" vertical="center"/>
    </xf>
    <xf numFmtId="9" fontId="4" fillId="0" borderId="79" xfId="0" applyNumberFormat="1" applyFont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/>
    </xf>
    <xf numFmtId="0" fontId="4" fillId="0" borderId="27" xfId="0" applyFont="1" applyBorder="1" applyAlignment="1">
      <alignment horizontal="center" vertical="center" wrapText="1"/>
    </xf>
    <xf numFmtId="0" fontId="4" fillId="0" borderId="93" xfId="0" applyFont="1" applyBorder="1" applyAlignment="1">
      <alignment horizontal="center" vertical="center" wrapText="1"/>
    </xf>
    <xf numFmtId="0" fontId="4" fillId="0" borderId="94" xfId="0" applyFont="1" applyBorder="1" applyAlignment="1">
      <alignment horizontal="center" vertical="center" wrapText="1"/>
    </xf>
    <xf numFmtId="49" fontId="4" fillId="0" borderId="98" xfId="0" applyNumberFormat="1" applyFont="1" applyFill="1" applyBorder="1" applyAlignment="1">
      <alignment horizontal="center" vertical="center" wrapText="1"/>
    </xf>
    <xf numFmtId="49" fontId="4" fillId="0" borderId="63" xfId="0" applyNumberFormat="1" applyFont="1" applyFill="1" applyBorder="1" applyAlignment="1">
      <alignment horizontal="center" vertical="center" wrapText="1"/>
    </xf>
    <xf numFmtId="49" fontId="4" fillId="0" borderId="84" xfId="0" applyNumberFormat="1" applyFont="1" applyFill="1" applyBorder="1" applyAlignment="1">
      <alignment horizontal="center" vertical="center" wrapText="1"/>
    </xf>
    <xf numFmtId="0" fontId="4" fillId="0" borderId="97" xfId="0" applyFont="1" applyFill="1" applyBorder="1" applyAlignment="1">
      <alignment horizontal="center" vertical="center" wrapText="1"/>
    </xf>
    <xf numFmtId="0" fontId="4" fillId="0" borderId="18" xfId="0" applyFont="1" applyFill="1" applyBorder="1" applyAlignment="1">
      <alignment horizontal="center" vertical="center" wrapText="1"/>
    </xf>
    <xf numFmtId="0" fontId="4" fillId="0" borderId="60" xfId="0" applyFont="1" applyFill="1" applyBorder="1" applyAlignment="1">
      <alignment horizontal="center" vertical="center" wrapText="1"/>
    </xf>
    <xf numFmtId="0" fontId="17" fillId="0" borderId="87" xfId="0" applyFont="1" applyFill="1" applyBorder="1" applyAlignment="1">
      <alignment horizontal="center" vertical="center" wrapText="1"/>
    </xf>
    <xf numFmtId="0" fontId="17" fillId="0" borderId="88" xfId="0" applyFont="1" applyFill="1" applyBorder="1" applyAlignment="1">
      <alignment horizontal="center" vertical="center" wrapText="1"/>
    </xf>
    <xf numFmtId="0" fontId="17" fillId="0" borderId="89" xfId="0" applyFont="1" applyFill="1" applyBorder="1" applyAlignment="1">
      <alignment horizontal="center" vertical="center" wrapText="1"/>
    </xf>
    <xf numFmtId="49" fontId="4" fillId="0" borderId="33" xfId="0" applyNumberFormat="1" applyFont="1" applyFill="1" applyBorder="1" applyAlignment="1">
      <alignment horizontal="center" vertical="center" wrapText="1"/>
    </xf>
    <xf numFmtId="49" fontId="4" fillId="0" borderId="28" xfId="0" applyNumberFormat="1" applyFont="1" applyFill="1" applyBorder="1" applyAlignment="1">
      <alignment horizontal="center" vertical="center" wrapText="1"/>
    </xf>
    <xf numFmtId="49" fontId="4" fillId="0" borderId="11" xfId="0" applyNumberFormat="1" applyFont="1" applyFill="1" applyBorder="1" applyAlignment="1">
      <alignment horizontal="center" vertical="center" wrapText="1"/>
    </xf>
    <xf numFmtId="0" fontId="4" fillId="0" borderId="35" xfId="0" applyFont="1" applyFill="1" applyBorder="1" applyAlignment="1">
      <alignment horizontal="center" vertical="center" wrapText="1"/>
    </xf>
    <xf numFmtId="0" fontId="4" fillId="0" borderId="30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56" xfId="0" applyFont="1" applyFill="1" applyBorder="1" applyAlignment="1">
      <alignment horizontal="center" vertical="center" wrapText="1"/>
    </xf>
    <xf numFmtId="0" fontId="4" fillId="0" borderId="70" xfId="0" applyFont="1" applyFill="1" applyBorder="1" applyAlignment="1">
      <alignment horizontal="center" vertical="center" wrapText="1"/>
    </xf>
    <xf numFmtId="0" fontId="4" fillId="0" borderId="96" xfId="0" applyFont="1" applyFill="1" applyBorder="1" applyAlignment="1">
      <alignment horizontal="center" vertical="center" wrapText="1"/>
    </xf>
    <xf numFmtId="0" fontId="4" fillId="0" borderId="59" xfId="0" applyFont="1" applyFill="1" applyBorder="1" applyAlignment="1">
      <alignment horizontal="center" vertical="center" wrapText="1"/>
    </xf>
    <xf numFmtId="0" fontId="4" fillId="0" borderId="33" xfId="0" applyFont="1" applyFill="1" applyBorder="1" applyAlignment="1">
      <alignment horizontal="center" vertical="center" wrapText="1"/>
    </xf>
    <xf numFmtId="0" fontId="4" fillId="0" borderId="28" xfId="0" applyFont="1" applyFill="1" applyBorder="1" applyAlignment="1">
      <alignment horizontal="center" vertical="center" wrapText="1"/>
    </xf>
    <xf numFmtId="0" fontId="4" fillId="0" borderId="42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5" xfId="0" applyFont="1" applyFill="1" applyBorder="1" applyAlignment="1">
      <alignment horizontal="center" vertical="center" wrapText="1"/>
    </xf>
    <xf numFmtId="0" fontId="4" fillId="0" borderId="24" xfId="0" applyFont="1" applyFill="1" applyBorder="1" applyAlignment="1">
      <alignment horizontal="center" vertical="center" wrapText="1"/>
    </xf>
    <xf numFmtId="0" fontId="4" fillId="0" borderId="76" xfId="0" applyFont="1" applyFill="1" applyBorder="1" applyAlignment="1">
      <alignment horizontal="center" vertical="center" wrapText="1"/>
    </xf>
    <xf numFmtId="0" fontId="17" fillId="0" borderId="89" xfId="0" applyFont="1" applyBorder="1" applyAlignment="1">
      <alignment horizontal="center" vertical="center" wrapText="1"/>
    </xf>
    <xf numFmtId="0" fontId="4" fillId="0" borderId="100" xfId="0" applyFont="1" applyBorder="1" applyAlignment="1">
      <alignment horizontal="center" vertical="center" wrapText="1"/>
    </xf>
    <xf numFmtId="0" fontId="3" fillId="0" borderId="87" xfId="0" applyFont="1" applyFill="1" applyBorder="1" applyAlignment="1">
      <alignment horizontal="center" vertical="center" wrapText="1"/>
    </xf>
    <xf numFmtId="0" fontId="3" fillId="0" borderId="88" xfId="0" applyFont="1" applyFill="1" applyBorder="1" applyAlignment="1">
      <alignment horizontal="center" vertical="center" wrapText="1"/>
    </xf>
    <xf numFmtId="0" fontId="3" fillId="0" borderId="89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4" fillId="0" borderId="101" xfId="0" applyFont="1" applyBorder="1" applyAlignment="1">
      <alignment horizontal="center" vertical="center" wrapText="1"/>
    </xf>
    <xf numFmtId="0" fontId="4" fillId="0" borderId="102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9" xfId="0" applyFont="1" applyBorder="1" applyAlignment="1">
      <alignment horizontal="center" vertical="center"/>
    </xf>
    <xf numFmtId="0" fontId="9" fillId="0" borderId="63" xfId="0" applyFont="1" applyBorder="1" applyAlignment="1">
      <alignment horizontal="center" vertical="center"/>
    </xf>
    <xf numFmtId="9" fontId="4" fillId="0" borderId="71" xfId="0" applyNumberFormat="1" applyFont="1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Followed Hyperlink" xfId="42"/>
    <cellStyle name="Goed" xfId="43"/>
    <cellStyle name="Hyperlink" xfId="44"/>
    <cellStyle name="Invoer" xfId="45"/>
    <cellStyle name="Comma" xfId="46"/>
    <cellStyle name="Comma [0]" xfId="47"/>
    <cellStyle name="Kop 1" xfId="48"/>
    <cellStyle name="Kop 2" xfId="49"/>
    <cellStyle name="Kop 3" xfId="50"/>
    <cellStyle name="Kop 4" xfId="51"/>
    <cellStyle name="Neutraal" xfId="52"/>
    <cellStyle name="Notitie" xfId="53"/>
    <cellStyle name="Ongeldig" xfId="54"/>
    <cellStyle name="Percent" xfId="55"/>
    <cellStyle name="Titel" xfId="56"/>
    <cellStyle name="Totaal" xfId="57"/>
    <cellStyle name="Uitvoer" xfId="58"/>
    <cellStyle name="Currency" xfId="59"/>
    <cellStyle name="Currency [0]" xfId="60"/>
    <cellStyle name="Verklarende tekst" xfId="61"/>
    <cellStyle name="Waarschuwingsteks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worksheet" Target="worksheets/sheet34.xml" /><Relationship Id="rId35" Type="http://schemas.openxmlformats.org/officeDocument/2006/relationships/worksheet" Target="worksheets/sheet35.xml" /><Relationship Id="rId36" Type="http://schemas.openxmlformats.org/officeDocument/2006/relationships/worksheet" Target="worksheets/sheet36.xml" /><Relationship Id="rId37" Type="http://schemas.openxmlformats.org/officeDocument/2006/relationships/worksheet" Target="worksheets/sheet37.xml" /><Relationship Id="rId38" Type="http://schemas.openxmlformats.org/officeDocument/2006/relationships/worksheet" Target="worksheets/sheet38.xml" /><Relationship Id="rId39" Type="http://schemas.openxmlformats.org/officeDocument/2006/relationships/worksheet" Target="worksheets/sheet39.xml" /><Relationship Id="rId40" Type="http://schemas.openxmlformats.org/officeDocument/2006/relationships/worksheet" Target="worksheets/sheet40.xml" /><Relationship Id="rId41" Type="http://schemas.openxmlformats.org/officeDocument/2006/relationships/worksheet" Target="worksheets/sheet41.xml" /><Relationship Id="rId42" Type="http://schemas.openxmlformats.org/officeDocument/2006/relationships/worksheet" Target="worksheets/sheet42.xml" /><Relationship Id="rId43" Type="http://schemas.openxmlformats.org/officeDocument/2006/relationships/worksheet" Target="worksheets/sheet43.xml" /><Relationship Id="rId44" Type="http://schemas.openxmlformats.org/officeDocument/2006/relationships/worksheet" Target="worksheets/sheet44.xml" /><Relationship Id="rId45" Type="http://schemas.openxmlformats.org/officeDocument/2006/relationships/worksheet" Target="worksheets/sheet45.xml" /><Relationship Id="rId46" Type="http://schemas.openxmlformats.org/officeDocument/2006/relationships/worksheet" Target="worksheets/sheet46.xml" /><Relationship Id="rId47" Type="http://schemas.openxmlformats.org/officeDocument/2006/relationships/worksheet" Target="worksheets/sheet47.xml" /><Relationship Id="rId48" Type="http://schemas.openxmlformats.org/officeDocument/2006/relationships/worksheet" Target="worksheets/sheet48.xml" /><Relationship Id="rId49" Type="http://schemas.openxmlformats.org/officeDocument/2006/relationships/worksheet" Target="worksheets/sheet49.xml" /><Relationship Id="rId50" Type="http://schemas.openxmlformats.org/officeDocument/2006/relationships/worksheet" Target="worksheets/sheet50.xml" /><Relationship Id="rId51" Type="http://schemas.openxmlformats.org/officeDocument/2006/relationships/worksheet" Target="worksheets/sheet51.xml" /><Relationship Id="rId52" Type="http://schemas.openxmlformats.org/officeDocument/2006/relationships/worksheet" Target="worksheets/sheet52.xml" /><Relationship Id="rId53" Type="http://schemas.openxmlformats.org/officeDocument/2006/relationships/worksheet" Target="worksheets/sheet53.xml" /><Relationship Id="rId54" Type="http://schemas.openxmlformats.org/officeDocument/2006/relationships/worksheet" Target="worksheets/sheet54.xml" /><Relationship Id="rId55" Type="http://schemas.openxmlformats.org/officeDocument/2006/relationships/worksheet" Target="worksheets/sheet55.xml" /><Relationship Id="rId56" Type="http://schemas.openxmlformats.org/officeDocument/2006/relationships/worksheet" Target="worksheets/sheet56.xml" /><Relationship Id="rId57" Type="http://schemas.openxmlformats.org/officeDocument/2006/relationships/worksheet" Target="worksheets/sheet57.xml" /><Relationship Id="rId58" Type="http://schemas.openxmlformats.org/officeDocument/2006/relationships/worksheet" Target="worksheets/sheet58.xml" /><Relationship Id="rId59" Type="http://schemas.openxmlformats.org/officeDocument/2006/relationships/worksheet" Target="worksheets/sheet59.xml" /><Relationship Id="rId60" Type="http://schemas.openxmlformats.org/officeDocument/2006/relationships/worksheet" Target="worksheets/sheet60.xml" /><Relationship Id="rId61" Type="http://schemas.openxmlformats.org/officeDocument/2006/relationships/worksheet" Target="worksheets/sheet61.xml" /><Relationship Id="rId62" Type="http://schemas.openxmlformats.org/officeDocument/2006/relationships/styles" Target="styles.xml" /><Relationship Id="rId63" Type="http://schemas.openxmlformats.org/officeDocument/2006/relationships/sharedStrings" Target="sharedStrings.xml" /><Relationship Id="rId64" Type="http://schemas.openxmlformats.org/officeDocument/2006/relationships/externalLink" Target="externalLinks/externalLink1.xml" /><Relationship Id="rId6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rapport%20statistique%20secteur%20priv&#233;\rapport%20statistique%202021\Data\jaarrapport%202021%20hoofdstuk%20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338">
          <cell r="A338" t="str">
            <v>a-0 Nature de la blessure inconnue ou non précisée</v>
          </cell>
          <cell r="B338">
            <v>2302</v>
          </cell>
          <cell r="C338">
            <v>5.102289602588825</v>
          </cell>
          <cell r="D338">
            <v>296</v>
          </cell>
          <cell r="E338">
            <v>2.543173812183177</v>
          </cell>
          <cell r="F338">
            <v>284</v>
          </cell>
          <cell r="G338">
            <v>2.3927879349566097</v>
          </cell>
          <cell r="H338">
            <v>331</v>
          </cell>
          <cell r="I338">
            <v>2.6324160967074914</v>
          </cell>
          <cell r="J338">
            <v>274</v>
          </cell>
          <cell r="K338">
            <v>3.3179946718333735</v>
          </cell>
          <cell r="L338">
            <v>401</v>
          </cell>
          <cell r="M338">
            <v>3.6893918483761157</v>
          </cell>
          <cell r="N338">
            <v>158</v>
          </cell>
          <cell r="O338">
            <v>4.4270103670495935</v>
          </cell>
          <cell r="P338">
            <v>85</v>
          </cell>
          <cell r="Q338">
            <v>6.110711718188353</v>
          </cell>
          <cell r="R338">
            <v>4131</v>
          </cell>
          <cell r="S338">
            <v>3.923598579108333</v>
          </cell>
        </row>
        <row r="339">
          <cell r="A339" t="str">
            <v>aa-10 Plaies et blessures superficielles</v>
          </cell>
          <cell r="B339">
            <v>5425</v>
          </cell>
          <cell r="C339">
            <v>12.024292395327704</v>
          </cell>
          <cell r="D339">
            <v>1113</v>
          </cell>
          <cell r="E339">
            <v>9.562677205945528</v>
          </cell>
          <cell r="F339">
            <v>934</v>
          </cell>
          <cell r="G339">
            <v>7.869239194540399</v>
          </cell>
          <cell r="H339">
            <v>904</v>
          </cell>
          <cell r="I339">
            <v>7.189438523938286</v>
          </cell>
          <cell r="J339">
            <v>410</v>
          </cell>
          <cell r="K339">
            <v>4.964882538144829</v>
          </cell>
          <cell r="L339">
            <v>355</v>
          </cell>
          <cell r="M339">
            <v>3.2661698408317235</v>
          </cell>
          <cell r="N339">
            <v>98</v>
          </cell>
          <cell r="O339">
            <v>2.7458671896889886</v>
          </cell>
          <cell r="P339">
            <v>48</v>
          </cell>
          <cell r="Q339">
            <v>3.4507548526240113</v>
          </cell>
          <cell r="R339">
            <v>9287</v>
          </cell>
          <cell r="S339">
            <v>8.820735900309632</v>
          </cell>
        </row>
        <row r="340">
          <cell r="A340" t="str">
            <v>ab-11 Blessures superficielles</v>
          </cell>
          <cell r="B340">
            <v>13935</v>
          </cell>
          <cell r="C340">
            <v>30.886362125141297</v>
          </cell>
          <cell r="D340">
            <v>4589</v>
          </cell>
          <cell r="E340">
            <v>39.42778589225879</v>
          </cell>
          <cell r="F340">
            <v>3925</v>
          </cell>
          <cell r="G340">
            <v>33.06934029825596</v>
          </cell>
          <cell r="H340">
            <v>3358</v>
          </cell>
          <cell r="I340">
            <v>26.70590106569111</v>
          </cell>
          <cell r="J340">
            <v>1854</v>
          </cell>
          <cell r="K340">
            <v>22.450956648098813</v>
          </cell>
          <cell r="L340">
            <v>1752</v>
          </cell>
          <cell r="M340">
            <v>16.11923820038642</v>
          </cell>
          <cell r="N340">
            <v>522</v>
          </cell>
          <cell r="O340">
            <v>14.625945643037266</v>
          </cell>
          <cell r="P340">
            <v>161</v>
          </cell>
          <cell r="Q340">
            <v>11.574406901509706</v>
          </cell>
          <cell r="R340">
            <v>30096</v>
          </cell>
          <cell r="S340">
            <v>28.58499705563893</v>
          </cell>
        </row>
        <row r="341">
          <cell r="A341" t="str">
            <v>ac-12 Plaies ouvertes</v>
          </cell>
          <cell r="B341">
            <v>5768</v>
          </cell>
          <cell r="C341">
            <v>12.78453797903229</v>
          </cell>
          <cell r="D341">
            <v>1414</v>
          </cell>
          <cell r="E341">
            <v>12.148810035226393</v>
          </cell>
          <cell r="F341">
            <v>1491</v>
          </cell>
          <cell r="G341">
            <v>12.5621366585222</v>
          </cell>
          <cell r="H341">
            <v>1987</v>
          </cell>
          <cell r="I341">
            <v>15.80244949896612</v>
          </cell>
          <cell r="J341">
            <v>845</v>
          </cell>
          <cell r="K341">
            <v>10.23250181642044</v>
          </cell>
          <cell r="L341">
            <v>701</v>
          </cell>
          <cell r="M341">
            <v>6.4495353758395435</v>
          </cell>
          <cell r="N341">
            <v>179</v>
          </cell>
          <cell r="O341">
            <v>5.015410479125806</v>
          </cell>
          <cell r="P341">
            <v>58</v>
          </cell>
          <cell r="Q341">
            <v>4.169662113587347</v>
          </cell>
          <cell r="R341">
            <v>12443</v>
          </cell>
          <cell r="S341">
            <v>11.818285432061243</v>
          </cell>
        </row>
        <row r="342">
          <cell r="A342" t="str">
            <v>ad-13 Plaies avec pertes de substances</v>
          </cell>
          <cell r="B342">
            <v>144</v>
          </cell>
          <cell r="C342">
            <v>0.3191701575902653</v>
          </cell>
          <cell r="D342">
            <v>29</v>
          </cell>
          <cell r="E342">
            <v>0.24916229916659505</v>
          </cell>
          <cell r="F342">
            <v>45</v>
          </cell>
          <cell r="G342">
            <v>0.3791389333558008</v>
          </cell>
          <cell r="H342">
            <v>77</v>
          </cell>
          <cell r="I342">
            <v>0.6123747415301415</v>
          </cell>
          <cell r="J342">
            <v>60</v>
          </cell>
          <cell r="K342">
            <v>0.7265681763138775</v>
          </cell>
          <cell r="L342">
            <v>95</v>
          </cell>
          <cell r="M342">
            <v>0.874045450363419</v>
          </cell>
          <cell r="N342">
            <v>21</v>
          </cell>
          <cell r="O342">
            <v>0.5884001120762118</v>
          </cell>
          <cell r="P342">
            <v>9</v>
          </cell>
          <cell r="Q342">
            <v>0.6470165348670023</v>
          </cell>
          <cell r="R342">
            <v>480</v>
          </cell>
          <cell r="S342">
            <v>0.45590106946792547</v>
          </cell>
        </row>
        <row r="343">
          <cell r="A343" t="str">
            <v>ae-19 Autres types de plaies et de blessures superficielles</v>
          </cell>
          <cell r="B343">
            <v>667</v>
          </cell>
          <cell r="C343">
            <v>1.4783784382826872</v>
          </cell>
          <cell r="D343">
            <v>149</v>
          </cell>
          <cell r="E343">
            <v>1.2801787095111266</v>
          </cell>
          <cell r="F343">
            <v>122</v>
          </cell>
          <cell r="G343">
            <v>1.0278877748757267</v>
          </cell>
          <cell r="H343">
            <v>138</v>
          </cell>
          <cell r="I343">
            <v>1.0975027835215523</v>
          </cell>
          <cell r="J343">
            <v>80</v>
          </cell>
          <cell r="K343">
            <v>0.9687575684185031</v>
          </cell>
          <cell r="L343">
            <v>59</v>
          </cell>
          <cell r="M343">
            <v>0.5428282270678075</v>
          </cell>
          <cell r="N343">
            <v>16</v>
          </cell>
          <cell r="O343">
            <v>0.44830484729616144</v>
          </cell>
          <cell r="P343">
            <v>7</v>
          </cell>
          <cell r="Q343">
            <v>0.503235082674335</v>
          </cell>
          <cell r="R343">
            <v>1238</v>
          </cell>
          <cell r="S343">
            <v>1.1758448416693577</v>
          </cell>
        </row>
        <row r="344">
          <cell r="A344" t="str">
            <v>af-20 Fractures osseuses</v>
          </cell>
          <cell r="B344">
            <v>841</v>
          </cell>
          <cell r="C344">
            <v>1.8640423787042577</v>
          </cell>
          <cell r="D344">
            <v>50</v>
          </cell>
          <cell r="E344">
            <v>0.429590170976888</v>
          </cell>
          <cell r="F344">
            <v>67</v>
          </cell>
          <cell r="G344">
            <v>0.5644957452186368</v>
          </cell>
          <cell r="H344">
            <v>226</v>
          </cell>
          <cell r="I344">
            <v>1.7973596309845714</v>
          </cell>
          <cell r="J344">
            <v>317</v>
          </cell>
          <cell r="K344">
            <v>3.8387018648583195</v>
          </cell>
          <cell r="L344">
            <v>1057</v>
          </cell>
          <cell r="M344">
            <v>9.724905695096146</v>
          </cell>
          <cell r="N344">
            <v>438</v>
          </cell>
          <cell r="O344">
            <v>12.272345194732418</v>
          </cell>
          <cell r="P344">
            <v>177</v>
          </cell>
          <cell r="Q344">
            <v>12.724658519051042</v>
          </cell>
          <cell r="R344">
            <v>3173</v>
          </cell>
          <cell r="S344">
            <v>3.0136960279619327</v>
          </cell>
        </row>
        <row r="345">
          <cell r="A345" t="str">
            <v>ag-21 Fractures fermées</v>
          </cell>
          <cell r="B345">
            <v>1036</v>
          </cell>
          <cell r="C345">
            <v>2.296251967107742</v>
          </cell>
          <cell r="D345">
            <v>65</v>
          </cell>
          <cell r="E345">
            <v>0.5584672222699544</v>
          </cell>
          <cell r="F345">
            <v>109</v>
          </cell>
          <cell r="G345">
            <v>0.918358749684051</v>
          </cell>
          <cell r="H345">
            <v>266</v>
          </cell>
          <cell r="I345">
            <v>2.115476379831398</v>
          </cell>
          <cell r="J345">
            <v>474</v>
          </cell>
          <cell r="K345">
            <v>5.739888592879632</v>
          </cell>
          <cell r="L345">
            <v>1548</v>
          </cell>
          <cell r="M345">
            <v>14.24234060171129</v>
          </cell>
          <cell r="N345">
            <v>511</v>
          </cell>
          <cell r="O345">
            <v>14.317736060521154</v>
          </cell>
          <cell r="P345">
            <v>202</v>
          </cell>
          <cell r="Q345">
            <v>14.52192667145938</v>
          </cell>
          <cell r="R345">
            <v>4211</v>
          </cell>
          <cell r="S345">
            <v>3.999582090686321</v>
          </cell>
        </row>
        <row r="346">
          <cell r="A346" t="str">
            <v>ah-22 Fractures ouvertes</v>
          </cell>
          <cell r="B346">
            <v>75</v>
          </cell>
          <cell r="C346">
            <v>0.16623445707826318</v>
          </cell>
          <cell r="D346">
            <v>5</v>
          </cell>
          <cell r="E346">
            <v>0.04295901709768881</v>
          </cell>
          <cell r="F346">
            <v>7</v>
          </cell>
          <cell r="G346">
            <v>0.05897716741090235</v>
          </cell>
          <cell r="H346">
            <v>22</v>
          </cell>
          <cell r="I346">
            <v>0.17496421186575473</v>
          </cell>
          <cell r="J346">
            <v>37</v>
          </cell>
          <cell r="K346">
            <v>0.44805037539355774</v>
          </cell>
          <cell r="L346">
            <v>152</v>
          </cell>
          <cell r="M346">
            <v>1.3984727205814702</v>
          </cell>
          <cell r="N346">
            <v>57</v>
          </cell>
          <cell r="O346">
            <v>1.5970860184925748</v>
          </cell>
          <cell r="P346">
            <v>34</v>
          </cell>
          <cell r="Q346">
            <v>2.4442846872753416</v>
          </cell>
          <cell r="R346">
            <v>389</v>
          </cell>
          <cell r="S346">
            <v>0.3694698250479646</v>
          </cell>
        </row>
        <row r="347">
          <cell r="A347" t="str">
            <v>ai-29 Autres types de fractures osseuses</v>
          </cell>
          <cell r="B347">
            <v>104</v>
          </cell>
          <cell r="C347">
            <v>0.23051178048185827</v>
          </cell>
          <cell r="D347">
            <v>8</v>
          </cell>
          <cell r="E347">
            <v>0.06873442735630209</v>
          </cell>
          <cell r="F347">
            <v>19</v>
          </cell>
          <cell r="G347">
            <v>0.16008088297244924</v>
          </cell>
          <cell r="H347">
            <v>27</v>
          </cell>
          <cell r="I347">
            <v>0.21472880547160808</v>
          </cell>
          <cell r="J347">
            <v>42</v>
          </cell>
          <cell r="K347">
            <v>0.5085977234197142</v>
          </cell>
          <cell r="L347">
            <v>95</v>
          </cell>
          <cell r="M347">
            <v>0.874045450363419</v>
          </cell>
          <cell r="N347">
            <v>28</v>
          </cell>
          <cell r="O347">
            <v>0.7845334827682824</v>
          </cell>
          <cell r="P347">
            <v>10</v>
          </cell>
          <cell r="Q347">
            <v>0.7189072609633357</v>
          </cell>
          <cell r="R347">
            <v>333</v>
          </cell>
          <cell r="S347">
            <v>0.3162813669433733</v>
          </cell>
        </row>
        <row r="348">
          <cell r="A348" t="str">
            <v>aj-30 Luxations, entorses et foulures</v>
          </cell>
          <cell r="B348">
            <v>3192</v>
          </cell>
          <cell r="C348">
            <v>7.0749384932508805</v>
          </cell>
          <cell r="D348">
            <v>962</v>
          </cell>
          <cell r="E348">
            <v>8.265314889595327</v>
          </cell>
          <cell r="F348">
            <v>1292</v>
          </cell>
          <cell r="G348">
            <v>10.885500042126548</v>
          </cell>
          <cell r="H348">
            <v>1394</v>
          </cell>
          <cell r="I348">
            <v>11.086368697311913</v>
          </cell>
          <cell r="J348">
            <v>998</v>
          </cell>
          <cell r="K348">
            <v>12.08525066602083</v>
          </cell>
          <cell r="L348">
            <v>1143</v>
          </cell>
          <cell r="M348">
            <v>10.516146839635661</v>
          </cell>
          <cell r="N348">
            <v>363</v>
          </cell>
          <cell r="O348">
            <v>10.170916223031663</v>
          </cell>
          <cell r="P348">
            <v>141</v>
          </cell>
          <cell r="Q348">
            <v>10.136592379583034</v>
          </cell>
          <cell r="R348">
            <v>9485</v>
          </cell>
          <cell r="S348">
            <v>9.008795091465153</v>
          </cell>
        </row>
        <row r="349">
          <cell r="A349" t="str">
            <v>ak-31 Luxations et sub-luxations</v>
          </cell>
          <cell r="B349">
            <v>403</v>
          </cell>
          <cell r="C349">
            <v>0.8932331493672008</v>
          </cell>
          <cell r="D349">
            <v>86</v>
          </cell>
          <cell r="E349">
            <v>0.7388950940802474</v>
          </cell>
          <cell r="F349">
            <v>127</v>
          </cell>
          <cell r="G349">
            <v>1.0700143230263712</v>
          </cell>
          <cell r="H349">
            <v>149</v>
          </cell>
          <cell r="I349">
            <v>1.1849848894544297</v>
          </cell>
          <cell r="J349">
            <v>123</v>
          </cell>
          <cell r="K349">
            <v>1.489464761443449</v>
          </cell>
          <cell r="L349">
            <v>216</v>
          </cell>
          <cell r="M349">
            <v>1.9873033397736684</v>
          </cell>
          <cell r="N349">
            <v>86</v>
          </cell>
          <cell r="O349">
            <v>2.4096385542168677</v>
          </cell>
          <cell r="P349">
            <v>33</v>
          </cell>
          <cell r="Q349">
            <v>2.372393961179008</v>
          </cell>
          <cell r="R349">
            <v>1223</v>
          </cell>
          <cell r="S349">
            <v>1.1615979332484851</v>
          </cell>
        </row>
        <row r="350">
          <cell r="A350" t="str">
            <v>al-32 Entorses et foulures</v>
          </cell>
          <cell r="B350">
            <v>4311</v>
          </cell>
          <cell r="C350">
            <v>9.555156592858568</v>
          </cell>
          <cell r="D350">
            <v>1254</v>
          </cell>
          <cell r="E350">
            <v>10.774121488100352</v>
          </cell>
          <cell r="F350">
            <v>1748</v>
          </cell>
          <cell r="G350">
            <v>14.72744123346533</v>
          </cell>
          <cell r="H350">
            <v>1948</v>
          </cell>
          <cell r="I350">
            <v>15.492285668840463</v>
          </cell>
          <cell r="J350">
            <v>1407</v>
          </cell>
          <cell r="K350">
            <v>17.038023734560426</v>
          </cell>
          <cell r="L350">
            <v>1803</v>
          </cell>
          <cell r="M350">
            <v>16.588462600055205</v>
          </cell>
          <cell r="N350">
            <v>548</v>
          </cell>
          <cell r="O350">
            <v>15.35444101989353</v>
          </cell>
          <cell r="P350">
            <v>172</v>
          </cell>
          <cell r="Q350">
            <v>12.365204888569373</v>
          </cell>
          <cell r="R350">
            <v>13191</v>
          </cell>
          <cell r="S350">
            <v>12.528731265315427</v>
          </cell>
        </row>
        <row r="351">
          <cell r="A351" t="str">
            <v>am-39 Autres types de luxations, d'entorses et de foulures</v>
          </cell>
          <cell r="B351">
            <v>1080</v>
          </cell>
          <cell r="C351">
            <v>2.39377618192699</v>
          </cell>
          <cell r="D351">
            <v>294</v>
          </cell>
          <cell r="E351">
            <v>2.5259902053441015</v>
          </cell>
          <cell r="F351">
            <v>439</v>
          </cell>
          <cell r="G351">
            <v>3.6987109276265904</v>
          </cell>
          <cell r="H351">
            <v>441</v>
          </cell>
          <cell r="I351">
            <v>3.5072371560362656</v>
          </cell>
          <cell r="J351">
            <v>359</v>
          </cell>
          <cell r="K351">
            <v>4.347299588278034</v>
          </cell>
          <cell r="L351">
            <v>397</v>
          </cell>
          <cell r="M351">
            <v>3.6525899346766035</v>
          </cell>
          <cell r="N351">
            <v>131</v>
          </cell>
          <cell r="O351">
            <v>3.670495937237321</v>
          </cell>
          <cell r="P351">
            <v>70</v>
          </cell>
          <cell r="Q351">
            <v>5.03235082674335</v>
          </cell>
          <cell r="R351">
            <v>3211</v>
          </cell>
          <cell r="S351">
            <v>3.0497881959614763</v>
          </cell>
        </row>
        <row r="352">
          <cell r="A352" t="str">
            <v>an-40 Amputations traumatiques (pertes de parties du corps)</v>
          </cell>
          <cell r="B352">
            <v>25</v>
          </cell>
          <cell r="C352">
            <v>0.0554114856927544</v>
          </cell>
          <cell r="D352">
            <v>1</v>
          </cell>
          <cell r="E352">
            <v>0.00859180341953776</v>
          </cell>
          <cell r="F352">
            <v>1</v>
          </cell>
          <cell r="G352">
            <v>0.008425309630128906</v>
          </cell>
          <cell r="H352">
            <v>7</v>
          </cell>
          <cell r="I352">
            <v>0.055670431048194684</v>
          </cell>
          <cell r="J352">
            <v>12</v>
          </cell>
          <cell r="K352">
            <v>0.1453136352627755</v>
          </cell>
          <cell r="L352">
            <v>50</v>
          </cell>
          <cell r="M352">
            <v>0.46002392124390473</v>
          </cell>
          <cell r="N352">
            <v>43</v>
          </cell>
          <cell r="O352">
            <v>1.2048192771084338</v>
          </cell>
          <cell r="P352">
            <v>20</v>
          </cell>
          <cell r="Q352">
            <v>1.4378145219266714</v>
          </cell>
          <cell r="R352">
            <v>159</v>
          </cell>
          <cell r="S352">
            <v>0.15101722926125033</v>
          </cell>
        </row>
        <row r="353">
          <cell r="A353" t="str">
            <v>ao-41 Amputations</v>
          </cell>
          <cell r="B353">
            <v>11</v>
          </cell>
          <cell r="C353">
            <v>0.024381053704811934</v>
          </cell>
          <cell r="D353">
            <v>1</v>
          </cell>
          <cell r="E353">
            <v>0.00859180341953776</v>
          </cell>
          <cell r="F353">
            <v>2</v>
          </cell>
          <cell r="G353">
            <v>0.016850619260257813</v>
          </cell>
          <cell r="H353">
            <v>6</v>
          </cell>
          <cell r="I353">
            <v>0.04771751232702402</v>
          </cell>
          <cell r="J353">
            <v>6</v>
          </cell>
          <cell r="K353">
            <v>0.07265681763138775</v>
          </cell>
          <cell r="L353">
            <v>35</v>
          </cell>
          <cell r="M353">
            <v>0.3220167448707333</v>
          </cell>
          <cell r="N353">
            <v>7</v>
          </cell>
          <cell r="O353">
            <v>0.1961333706920706</v>
          </cell>
          <cell r="P353">
            <v>5</v>
          </cell>
          <cell r="Q353">
            <v>0.35945363048166784</v>
          </cell>
          <cell r="R353">
            <v>73</v>
          </cell>
          <cell r="S353">
            <v>0.06933495431491367</v>
          </cell>
        </row>
        <row r="354">
          <cell r="A354" t="str">
            <v>ap-50 Commotions et traumatismes internes</v>
          </cell>
          <cell r="B354">
            <v>590</v>
          </cell>
          <cell r="C354">
            <v>1.3077110623490034</v>
          </cell>
          <cell r="D354">
            <v>246</v>
          </cell>
          <cell r="E354">
            <v>2.113583641206289</v>
          </cell>
          <cell r="F354">
            <v>299</v>
          </cell>
          <cell r="G354">
            <v>2.5191675794085433</v>
          </cell>
          <cell r="H354">
            <v>291</v>
          </cell>
          <cell r="I354">
            <v>2.314299347860665</v>
          </cell>
          <cell r="J354">
            <v>236</v>
          </cell>
          <cell r="K354">
            <v>2.8578348268345843</v>
          </cell>
          <cell r="L354">
            <v>232</v>
          </cell>
          <cell r="M354">
            <v>2.1345109945717176</v>
          </cell>
          <cell r="N354">
            <v>84</v>
          </cell>
          <cell r="O354">
            <v>2.353600448304847</v>
          </cell>
          <cell r="P354">
            <v>39</v>
          </cell>
          <cell r="Q354">
            <v>2.803738317757009</v>
          </cell>
          <cell r="R354">
            <v>2017</v>
          </cell>
          <cell r="S354">
            <v>1.9157342856600115</v>
          </cell>
        </row>
        <row r="355">
          <cell r="A355" t="str">
            <v>aq-51 commotions et traumatismes internes</v>
          </cell>
          <cell r="B355">
            <v>186</v>
          </cell>
          <cell r="C355">
            <v>0.41226145355409266</v>
          </cell>
          <cell r="D355">
            <v>139</v>
          </cell>
          <cell r="E355">
            <v>1.1942606753157488</v>
          </cell>
          <cell r="F355">
            <v>116</v>
          </cell>
          <cell r="G355">
            <v>0.9773359170949533</v>
          </cell>
          <cell r="H355">
            <v>89</v>
          </cell>
          <cell r="I355">
            <v>0.7078097661841896</v>
          </cell>
          <cell r="J355">
            <v>46</v>
          </cell>
          <cell r="K355">
            <v>0.5570356018406394</v>
          </cell>
          <cell r="L355">
            <v>46</v>
          </cell>
          <cell r="M355">
            <v>0.4232220075443923</v>
          </cell>
          <cell r="N355">
            <v>11</v>
          </cell>
          <cell r="O355">
            <v>0.30820958251611097</v>
          </cell>
          <cell r="P355">
            <v>6</v>
          </cell>
          <cell r="Q355">
            <v>0.4313443565780014</v>
          </cell>
          <cell r="R355">
            <v>639</v>
          </cell>
          <cell r="S355">
            <v>0.6069182987291758</v>
          </cell>
        </row>
        <row r="356">
          <cell r="A356" t="str">
            <v>ar-52 Traumatismes internes</v>
          </cell>
          <cell r="B356">
            <v>585</v>
          </cell>
          <cell r="C356">
            <v>1.296628765210453</v>
          </cell>
          <cell r="D356">
            <v>146</v>
          </cell>
          <cell r="E356">
            <v>1.2544032992525131</v>
          </cell>
          <cell r="F356">
            <v>171</v>
          </cell>
          <cell r="G356">
            <v>1.440727946752043</v>
          </cell>
          <cell r="H356">
            <v>199</v>
          </cell>
          <cell r="I356">
            <v>1.5826308255129633</v>
          </cell>
          <cell r="J356">
            <v>158</v>
          </cell>
          <cell r="K356">
            <v>1.9132961976265441</v>
          </cell>
          <cell r="L356">
            <v>207</v>
          </cell>
          <cell r="M356">
            <v>1.9044990339497654</v>
          </cell>
          <cell r="N356">
            <v>78</v>
          </cell>
          <cell r="O356">
            <v>2.185486130568787</v>
          </cell>
          <cell r="P356">
            <v>21</v>
          </cell>
          <cell r="Q356">
            <v>1.509705248023005</v>
          </cell>
          <cell r="R356">
            <v>1565</v>
          </cell>
          <cell r="S356">
            <v>1.486427445244382</v>
          </cell>
        </row>
        <row r="357">
          <cell r="A357" t="str">
            <v>as-53 Commotions et traumatismes internes qui, en l'absence de traitement, peuvent mettre la survie en cause</v>
          </cell>
          <cell r="B357">
            <v>8</v>
          </cell>
          <cell r="C357">
            <v>0.017731675421681407</v>
          </cell>
          <cell r="D357">
            <v>2</v>
          </cell>
          <cell r="E357">
            <v>0.01718360683907552</v>
          </cell>
          <cell r="F357">
            <v>2</v>
          </cell>
          <cell r="G357">
            <v>0.016850619260257813</v>
          </cell>
          <cell r="H357">
            <v>2</v>
          </cell>
          <cell r="I357">
            <v>0.01590583744234134</v>
          </cell>
          <cell r="J357">
            <v>2</v>
          </cell>
          <cell r="K357">
            <v>0.024218939210462576</v>
          </cell>
          <cell r="L357">
            <v>2</v>
          </cell>
          <cell r="M357">
            <v>0.01840095684975619</v>
          </cell>
          <cell r="N357">
            <v>5</v>
          </cell>
          <cell r="O357">
            <v>0.14009526478005044</v>
          </cell>
          <cell r="P357">
            <v>1</v>
          </cell>
          <cell r="Q357">
            <v>0.07189072609633358</v>
          </cell>
          <cell r="R357">
            <v>24</v>
          </cell>
          <cell r="S357">
            <v>0.022795053473396273</v>
          </cell>
        </row>
        <row r="358">
          <cell r="A358" t="str">
            <v>at-54 Effets nocifs de l'électricité</v>
          </cell>
          <cell r="B358">
            <v>54</v>
          </cell>
          <cell r="C358">
            <v>0.11968880909634949</v>
          </cell>
          <cell r="D358">
            <v>19</v>
          </cell>
          <cell r="E358">
            <v>0.16324426497121747</v>
          </cell>
          <cell r="F358">
            <v>7</v>
          </cell>
          <cell r="G358">
            <v>0.05897716741090235</v>
          </cell>
          <cell r="H358">
            <v>3</v>
          </cell>
          <cell r="I358">
            <v>0.02385875616351201</v>
          </cell>
          <cell r="J358">
            <v>2</v>
          </cell>
          <cell r="K358">
            <v>0.024218939210462576</v>
          </cell>
          <cell r="L358">
            <v>3</v>
          </cell>
          <cell r="M358">
            <v>0.02760143527463428</v>
          </cell>
          <cell r="N358">
            <v>0</v>
          </cell>
          <cell r="O358">
            <v>0</v>
          </cell>
          <cell r="P358">
            <v>1</v>
          </cell>
          <cell r="Q358">
            <v>0.07189072609633358</v>
          </cell>
          <cell r="R358">
            <v>89</v>
          </cell>
          <cell r="S358">
            <v>0.08453165663051118</v>
          </cell>
        </row>
        <row r="359">
          <cell r="A359" t="str">
            <v>au-59 Autres tupes de commotions et de traumatismes internes</v>
          </cell>
          <cell r="B359">
            <v>81</v>
          </cell>
          <cell r="C359">
            <v>0.17953321364452424</v>
          </cell>
          <cell r="D359">
            <v>35</v>
          </cell>
          <cell r="E359">
            <v>0.30071311968382164</v>
          </cell>
          <cell r="F359">
            <v>40</v>
          </cell>
          <cell r="G359">
            <v>0.3370123852051563</v>
          </cell>
          <cell r="H359">
            <v>21</v>
          </cell>
          <cell r="I359">
            <v>0.16701129314458407</v>
          </cell>
          <cell r="J359">
            <v>18</v>
          </cell>
          <cell r="K359">
            <v>0.21797045289416325</v>
          </cell>
          <cell r="L359">
            <v>15</v>
          </cell>
          <cell r="M359">
            <v>0.1380071763731714</v>
          </cell>
          <cell r="N359">
            <v>10</v>
          </cell>
          <cell r="O359">
            <v>0.2801905295601009</v>
          </cell>
          <cell r="P359">
            <v>3</v>
          </cell>
          <cell r="Q359">
            <v>0.2156721782890007</v>
          </cell>
          <cell r="R359">
            <v>223</v>
          </cell>
          <cell r="S359">
            <v>0.21180403852364038</v>
          </cell>
        </row>
        <row r="360">
          <cell r="A360" t="str">
            <v>av-60 Brûlures, brûlures par exposition à un liquide bouillant et gelures</v>
          </cell>
          <cell r="B360">
            <v>174</v>
          </cell>
          <cell r="C360">
            <v>0.3856639404215706</v>
          </cell>
          <cell r="D360">
            <v>33</v>
          </cell>
          <cell r="E360">
            <v>0.28352951284474615</v>
          </cell>
          <cell r="F360">
            <v>29</v>
          </cell>
          <cell r="G360">
            <v>0.24433397927373832</v>
          </cell>
          <cell r="H360">
            <v>38</v>
          </cell>
          <cell r="I360">
            <v>0.30221091140448547</v>
          </cell>
          <cell r="J360">
            <v>46</v>
          </cell>
          <cell r="K360">
            <v>0.5570356018406394</v>
          </cell>
          <cell r="L360">
            <v>20</v>
          </cell>
          <cell r="M360">
            <v>0.1840095684975619</v>
          </cell>
          <cell r="N360">
            <v>2</v>
          </cell>
          <cell r="O360">
            <v>0.05603810591202018</v>
          </cell>
          <cell r="P360">
            <v>1</v>
          </cell>
          <cell r="Q360">
            <v>0.07189072609633358</v>
          </cell>
          <cell r="R360">
            <v>343</v>
          </cell>
          <cell r="S360">
            <v>0.3257793058906217</v>
          </cell>
        </row>
        <row r="361">
          <cell r="A361" t="str">
            <v>aw-61 Brûlures et brûlures ar exposition à un liquide bouillant (thermiques)</v>
          </cell>
          <cell r="B361">
            <v>483</v>
          </cell>
          <cell r="C361">
            <v>1.070549903584015</v>
          </cell>
          <cell r="D361">
            <v>107</v>
          </cell>
          <cell r="E361">
            <v>0.9193229658905405</v>
          </cell>
          <cell r="F361">
            <v>97</v>
          </cell>
          <cell r="G361">
            <v>0.817255034122504</v>
          </cell>
          <cell r="H361">
            <v>132</v>
          </cell>
          <cell r="I361">
            <v>1.0497852711945284</v>
          </cell>
          <cell r="J361">
            <v>85</v>
          </cell>
          <cell r="K361">
            <v>1.0293049164446597</v>
          </cell>
          <cell r="L361">
            <v>63</v>
          </cell>
          <cell r="M361">
            <v>0.5796301407673199</v>
          </cell>
          <cell r="N361">
            <v>11</v>
          </cell>
          <cell r="O361">
            <v>0.30820958251611097</v>
          </cell>
          <cell r="P361">
            <v>9</v>
          </cell>
          <cell r="Q361">
            <v>0.6470165348670023</v>
          </cell>
          <cell r="R361">
            <v>987</v>
          </cell>
          <cell r="S361">
            <v>0.9374465740934217</v>
          </cell>
        </row>
        <row r="362">
          <cell r="A362" t="str">
            <v>ax-62 Brûlures chimiques (corrosions)</v>
          </cell>
          <cell r="B362">
            <v>282</v>
          </cell>
          <cell r="C362">
            <v>0.6250415586142696</v>
          </cell>
          <cell r="D362">
            <v>83</v>
          </cell>
          <cell r="E362">
            <v>0.7131196838216342</v>
          </cell>
          <cell r="F362">
            <v>69</v>
          </cell>
          <cell r="G362">
            <v>0.5813463644788945</v>
          </cell>
          <cell r="H362">
            <v>53</v>
          </cell>
          <cell r="I362">
            <v>0.4215046922220454</v>
          </cell>
          <cell r="J362">
            <v>40</v>
          </cell>
          <cell r="K362">
            <v>0.48437878420925157</v>
          </cell>
          <cell r="L362">
            <v>32</v>
          </cell>
          <cell r="M362">
            <v>0.294415309596099</v>
          </cell>
          <cell r="N362">
            <v>4</v>
          </cell>
          <cell r="O362">
            <v>0.11207621182404036</v>
          </cell>
          <cell r="P362">
            <v>5</v>
          </cell>
          <cell r="Q362">
            <v>0.35945363048166784</v>
          </cell>
          <cell r="R362">
            <v>568</v>
          </cell>
          <cell r="S362">
            <v>0.5394829322037118</v>
          </cell>
        </row>
        <row r="363">
          <cell r="A363" t="str">
            <v>ay-i-63 Gelures</v>
          </cell>
          <cell r="B363">
            <v>6</v>
          </cell>
          <cell r="C363">
            <v>0.013298756566261056</v>
          </cell>
          <cell r="D363">
            <v>1</v>
          </cell>
          <cell r="E363">
            <v>0.00859180341953776</v>
          </cell>
          <cell r="F363">
            <v>0</v>
          </cell>
          <cell r="G363">
            <v>0</v>
          </cell>
          <cell r="H363">
            <v>1</v>
          </cell>
          <cell r="I363">
            <v>0.00795291872117067</v>
          </cell>
          <cell r="J363">
            <v>1</v>
          </cell>
          <cell r="K363">
            <v>0.012109469605231288</v>
          </cell>
          <cell r="L363">
            <v>3</v>
          </cell>
          <cell r="M363">
            <v>0.02760143527463428</v>
          </cell>
          <cell r="N363">
            <v>0</v>
          </cell>
          <cell r="O363">
            <v>0</v>
          </cell>
          <cell r="P363">
            <v>0</v>
          </cell>
          <cell r="Q363">
            <v>0</v>
          </cell>
          <cell r="R363">
            <v>12</v>
          </cell>
          <cell r="S363">
            <v>0.011397526736698136</v>
          </cell>
        </row>
        <row r="364">
          <cell r="A364" t="str">
            <v>az-69 Autres types de brûlures, de brûlures par exposition à un liquide bouillant et de gelures</v>
          </cell>
          <cell r="B364">
            <v>54</v>
          </cell>
          <cell r="C364">
            <v>0.11968880909634949</v>
          </cell>
          <cell r="D364">
            <v>14</v>
          </cell>
          <cell r="E364">
            <v>0.12028524787352865</v>
          </cell>
          <cell r="F364">
            <v>15</v>
          </cell>
          <cell r="G364">
            <v>0.12637964445193361</v>
          </cell>
          <cell r="H364">
            <v>23</v>
          </cell>
          <cell r="I364">
            <v>0.1829171305869254</v>
          </cell>
          <cell r="J364">
            <v>11</v>
          </cell>
          <cell r="K364">
            <v>0.1332041656575442</v>
          </cell>
          <cell r="L364">
            <v>3</v>
          </cell>
          <cell r="M364">
            <v>0.02760143527463428</v>
          </cell>
          <cell r="N364">
            <v>4</v>
          </cell>
          <cell r="O364">
            <v>0.11207621182404036</v>
          </cell>
          <cell r="P364">
            <v>2</v>
          </cell>
          <cell r="Q364">
            <v>0.14378145219266716</v>
          </cell>
          <cell r="R364">
            <v>126</v>
          </cell>
          <cell r="S364">
            <v>0.11967403073533045</v>
          </cell>
        </row>
        <row r="365">
          <cell r="A365" t="str">
            <v>b-70 Empoisonnement et infections</v>
          </cell>
          <cell r="B365">
            <v>118</v>
          </cell>
          <cell r="C365">
            <v>0.2615422124698007</v>
          </cell>
          <cell r="D365">
            <v>15</v>
          </cell>
          <cell r="E365">
            <v>0.12887705129306642</v>
          </cell>
          <cell r="F365">
            <v>0</v>
          </cell>
          <cell r="G365">
            <v>0</v>
          </cell>
          <cell r="H365">
            <v>0</v>
          </cell>
          <cell r="I365">
            <v>0</v>
          </cell>
          <cell r="J365">
            <v>1</v>
          </cell>
          <cell r="K365">
            <v>0.012109469605231288</v>
          </cell>
          <cell r="L365">
            <v>1</v>
          </cell>
          <cell r="M365">
            <v>0.009200478424878094</v>
          </cell>
          <cell r="N365">
            <v>0</v>
          </cell>
          <cell r="O365">
            <v>0</v>
          </cell>
          <cell r="P365">
            <v>0</v>
          </cell>
          <cell r="Q365">
            <v>0</v>
          </cell>
          <cell r="R365">
            <v>135</v>
          </cell>
          <cell r="S365">
            <v>0.12822217578785403</v>
          </cell>
        </row>
        <row r="366">
          <cell r="A366" t="str">
            <v>c-71 Empoisonnements aigus</v>
          </cell>
          <cell r="B366">
            <v>87</v>
          </cell>
          <cell r="C366">
            <v>0.1928319702107853</v>
          </cell>
          <cell r="D366">
            <v>20</v>
          </cell>
          <cell r="E366">
            <v>0.17183606839075524</v>
          </cell>
          <cell r="F366">
            <v>8</v>
          </cell>
          <cell r="G366">
            <v>0.06740247704103125</v>
          </cell>
          <cell r="H366">
            <v>3</v>
          </cell>
          <cell r="I366">
            <v>0.02385875616351201</v>
          </cell>
          <cell r="J366">
            <v>2</v>
          </cell>
          <cell r="K366">
            <v>0.024218939210462576</v>
          </cell>
          <cell r="L366">
            <v>2</v>
          </cell>
          <cell r="M366">
            <v>0.01840095684975619</v>
          </cell>
          <cell r="N366">
            <v>0</v>
          </cell>
          <cell r="O366">
            <v>0</v>
          </cell>
          <cell r="P366">
            <v>2</v>
          </cell>
          <cell r="Q366">
            <v>0.14378145219266716</v>
          </cell>
          <cell r="R366">
            <v>124</v>
          </cell>
          <cell r="S366">
            <v>0.11777444294588074</v>
          </cell>
        </row>
        <row r="367">
          <cell r="A367" t="str">
            <v>d-72 Infections aiguës</v>
          </cell>
          <cell r="B367">
            <v>73</v>
          </cell>
          <cell r="C367">
            <v>0.16180153822284285</v>
          </cell>
          <cell r="D367">
            <v>9</v>
          </cell>
          <cell r="E367">
            <v>0.07732623077583985</v>
          </cell>
          <cell r="F367">
            <v>2</v>
          </cell>
          <cell r="G367">
            <v>0.016850619260257813</v>
          </cell>
          <cell r="H367">
            <v>5</v>
          </cell>
          <cell r="I367">
            <v>0.03976459360585335</v>
          </cell>
          <cell r="J367">
            <v>3</v>
          </cell>
          <cell r="K367">
            <v>0.03632840881569387</v>
          </cell>
          <cell r="L367">
            <v>3</v>
          </cell>
          <cell r="M367">
            <v>0.02760143527463428</v>
          </cell>
          <cell r="N367">
            <v>0</v>
          </cell>
          <cell r="O367">
            <v>0</v>
          </cell>
          <cell r="P367">
            <v>0</v>
          </cell>
          <cell r="Q367">
            <v>0</v>
          </cell>
          <cell r="R367">
            <v>95</v>
          </cell>
          <cell r="S367">
            <v>0.09023041999886024</v>
          </cell>
        </row>
        <row r="368">
          <cell r="A368" t="str">
            <v>e-79 Autres types d'empoisonnements et d'infections</v>
          </cell>
          <cell r="B368">
            <v>84</v>
          </cell>
          <cell r="C368">
            <v>0.1861825919276548</v>
          </cell>
          <cell r="D368">
            <v>22</v>
          </cell>
          <cell r="E368">
            <v>0.18901967522983074</v>
          </cell>
          <cell r="F368">
            <v>2</v>
          </cell>
          <cell r="G368">
            <v>0.016850619260257813</v>
          </cell>
          <cell r="H368">
            <v>2</v>
          </cell>
          <cell r="I368">
            <v>0.01590583744234134</v>
          </cell>
          <cell r="J368">
            <v>1</v>
          </cell>
          <cell r="K368">
            <v>0.012109469605231288</v>
          </cell>
          <cell r="L368">
            <v>1</v>
          </cell>
          <cell r="M368">
            <v>0.009200478424878094</v>
          </cell>
          <cell r="N368">
            <v>0</v>
          </cell>
          <cell r="O368">
            <v>0</v>
          </cell>
          <cell r="P368">
            <v>0</v>
          </cell>
          <cell r="Q368">
            <v>0</v>
          </cell>
          <cell r="R368">
            <v>112</v>
          </cell>
          <cell r="S368">
            <v>0.1063769162091826</v>
          </cell>
        </row>
        <row r="369">
          <cell r="A369" t="str">
            <v>g-81 Asphyxies</v>
          </cell>
          <cell r="B369">
            <v>12</v>
          </cell>
          <cell r="C369">
            <v>0.02659751313252211</v>
          </cell>
          <cell r="D369">
            <v>5</v>
          </cell>
          <cell r="E369">
            <v>0.04295901709768881</v>
          </cell>
          <cell r="F369">
            <v>3</v>
          </cell>
          <cell r="G369">
            <v>0.025275928890386722</v>
          </cell>
          <cell r="H369">
            <v>1</v>
          </cell>
          <cell r="I369">
            <v>0.00795291872117067</v>
          </cell>
          <cell r="J369">
            <v>1</v>
          </cell>
          <cell r="K369">
            <v>0.012109469605231288</v>
          </cell>
          <cell r="L369">
            <v>2</v>
          </cell>
          <cell r="M369">
            <v>0.01840095684975619</v>
          </cell>
          <cell r="N369">
            <v>0</v>
          </cell>
          <cell r="O369">
            <v>0</v>
          </cell>
          <cell r="P369">
            <v>0</v>
          </cell>
          <cell r="Q369">
            <v>0</v>
          </cell>
          <cell r="R369">
            <v>24</v>
          </cell>
          <cell r="S369">
            <v>0.022795053473396273</v>
          </cell>
        </row>
        <row r="370">
          <cell r="A370" t="str">
            <v>h-82 Noyades et et submersions non mortelles</v>
          </cell>
          <cell r="B370">
            <v>0</v>
          </cell>
          <cell r="C370">
            <v>0</v>
          </cell>
          <cell r="D370">
            <v>1</v>
          </cell>
          <cell r="E370">
            <v>0.00859180341953776</v>
          </cell>
          <cell r="F370">
            <v>0</v>
          </cell>
          <cell r="G370">
            <v>0</v>
          </cell>
          <cell r="H370">
            <v>0</v>
          </cell>
          <cell r="I370">
            <v>0</v>
          </cell>
          <cell r="J370">
            <v>0</v>
          </cell>
          <cell r="K370">
            <v>0</v>
          </cell>
          <cell r="L370">
            <v>0</v>
          </cell>
          <cell r="M370">
            <v>0</v>
          </cell>
          <cell r="N370">
            <v>0</v>
          </cell>
          <cell r="O370">
            <v>0</v>
          </cell>
          <cell r="P370">
            <v>0</v>
          </cell>
          <cell r="Q370">
            <v>0</v>
          </cell>
          <cell r="R370">
            <v>1</v>
          </cell>
          <cell r="S370">
            <v>0.0009497938947248448</v>
          </cell>
        </row>
        <row r="371">
          <cell r="A371" t="str">
            <v>i-89 Autres types de noyades et d'asphyxies</v>
          </cell>
          <cell r="B371">
            <v>2</v>
          </cell>
          <cell r="C371">
            <v>0.004432918855420352</v>
          </cell>
          <cell r="D371">
            <v>1</v>
          </cell>
          <cell r="E371">
            <v>0.00859180341953776</v>
          </cell>
          <cell r="F371">
            <v>2</v>
          </cell>
          <cell r="G371">
            <v>0.016850619260257813</v>
          </cell>
          <cell r="H371">
            <v>0</v>
          </cell>
          <cell r="I371">
            <v>0</v>
          </cell>
          <cell r="J371">
            <v>0</v>
          </cell>
          <cell r="K371">
            <v>0</v>
          </cell>
          <cell r="L371">
            <v>0</v>
          </cell>
          <cell r="M371">
            <v>0</v>
          </cell>
          <cell r="N371">
            <v>0</v>
          </cell>
          <cell r="O371">
            <v>0</v>
          </cell>
          <cell r="P371">
            <v>0</v>
          </cell>
          <cell r="Q371">
            <v>0</v>
          </cell>
          <cell r="R371">
            <v>5</v>
          </cell>
          <cell r="S371">
            <v>0.004748969473624224</v>
          </cell>
        </row>
        <row r="372">
          <cell r="A372" t="str">
            <v>j-90 Effets du bruit, des vibrations et de la pression</v>
          </cell>
          <cell r="B372">
            <v>42</v>
          </cell>
          <cell r="C372">
            <v>0.0930912959638274</v>
          </cell>
          <cell r="D372">
            <v>7</v>
          </cell>
          <cell r="E372">
            <v>0.060142623936764325</v>
          </cell>
          <cell r="F372">
            <v>3</v>
          </cell>
          <cell r="G372">
            <v>0.025275928890386722</v>
          </cell>
          <cell r="H372">
            <v>0</v>
          </cell>
          <cell r="I372">
            <v>0</v>
          </cell>
          <cell r="J372">
            <v>2</v>
          </cell>
          <cell r="K372">
            <v>0.024218939210462576</v>
          </cell>
          <cell r="L372">
            <v>2</v>
          </cell>
          <cell r="M372">
            <v>0.01840095684975619</v>
          </cell>
          <cell r="N372">
            <v>0</v>
          </cell>
          <cell r="O372">
            <v>0</v>
          </cell>
          <cell r="P372">
            <v>1</v>
          </cell>
          <cell r="Q372">
            <v>0.07189072609633358</v>
          </cell>
          <cell r="R372">
            <v>57</v>
          </cell>
          <cell r="S372">
            <v>0.05413825199931614</v>
          </cell>
        </row>
        <row r="373">
          <cell r="A373" t="str">
            <v>k-91 Perte auditive aiguë</v>
          </cell>
          <cell r="B373">
            <v>13</v>
          </cell>
          <cell r="C373">
            <v>0.028813972560232284</v>
          </cell>
          <cell r="D373">
            <v>4</v>
          </cell>
          <cell r="E373">
            <v>0.03436721367815104</v>
          </cell>
          <cell r="F373">
            <v>0</v>
          </cell>
          <cell r="G373">
            <v>0</v>
          </cell>
          <cell r="H373">
            <v>3</v>
          </cell>
          <cell r="I373">
            <v>0.02385875616351201</v>
          </cell>
          <cell r="J373">
            <v>0</v>
          </cell>
          <cell r="K373">
            <v>0</v>
          </cell>
          <cell r="L373">
            <v>2</v>
          </cell>
          <cell r="M373">
            <v>0.01840095684975619</v>
          </cell>
          <cell r="N373">
            <v>0</v>
          </cell>
          <cell r="O373">
            <v>0</v>
          </cell>
          <cell r="P373">
            <v>0</v>
          </cell>
          <cell r="Q373">
            <v>0</v>
          </cell>
          <cell r="R373">
            <v>22</v>
          </cell>
          <cell r="S373">
            <v>0.020895465683946582</v>
          </cell>
        </row>
        <row r="374">
          <cell r="A374" t="str">
            <v>l-92 Effets de la pression (barotrauma)</v>
          </cell>
          <cell r="B374">
            <v>11</v>
          </cell>
          <cell r="C374">
            <v>0.024381053704811934</v>
          </cell>
          <cell r="D374">
            <v>4</v>
          </cell>
          <cell r="E374">
            <v>0.03436721367815104</v>
          </cell>
          <cell r="F374">
            <v>5</v>
          </cell>
          <cell r="G374">
            <v>0.04212654815064454</v>
          </cell>
          <cell r="H374">
            <v>5</v>
          </cell>
          <cell r="I374">
            <v>0.03976459360585335</v>
          </cell>
          <cell r="J374">
            <v>1</v>
          </cell>
          <cell r="K374">
            <v>0.012109469605231288</v>
          </cell>
          <cell r="L374">
            <v>2</v>
          </cell>
          <cell r="M374">
            <v>0.01840095684975619</v>
          </cell>
          <cell r="N374">
            <v>0</v>
          </cell>
          <cell r="O374">
            <v>0</v>
          </cell>
          <cell r="P374">
            <v>0</v>
          </cell>
          <cell r="Q374">
            <v>0</v>
          </cell>
          <cell r="R374">
            <v>28</v>
          </cell>
          <cell r="S374">
            <v>0.02659422905229565</v>
          </cell>
        </row>
        <row r="375">
          <cell r="A375" t="str">
            <v>m-99 Autres effets du bruit, des vibrations et de la pression</v>
          </cell>
          <cell r="B375">
            <v>56</v>
          </cell>
          <cell r="C375">
            <v>0.12412172795176984</v>
          </cell>
          <cell r="D375">
            <v>6</v>
          </cell>
          <cell r="E375">
            <v>0.05155082051722657</v>
          </cell>
          <cell r="F375">
            <v>7</v>
          </cell>
          <cell r="G375">
            <v>0.05897716741090235</v>
          </cell>
          <cell r="H375">
            <v>1</v>
          </cell>
          <cell r="I375">
            <v>0.00795291872117067</v>
          </cell>
          <cell r="J375">
            <v>2</v>
          </cell>
          <cell r="K375">
            <v>0.024218939210462576</v>
          </cell>
          <cell r="L375">
            <v>1</v>
          </cell>
          <cell r="M375">
            <v>0.009200478424878094</v>
          </cell>
          <cell r="N375">
            <v>5</v>
          </cell>
          <cell r="O375">
            <v>0.14009526478005044</v>
          </cell>
          <cell r="P375">
            <v>1</v>
          </cell>
          <cell r="Q375">
            <v>0.07189072609633358</v>
          </cell>
          <cell r="R375">
            <v>79</v>
          </cell>
          <cell r="S375">
            <v>0.07503371768326274</v>
          </cell>
        </row>
        <row r="376">
          <cell r="A376" t="str">
            <v>n-100 Effets des extrêmes de température, de la lumière et des radiations</v>
          </cell>
          <cell r="B376">
            <v>10</v>
          </cell>
          <cell r="C376">
            <v>0.022164594277101757</v>
          </cell>
          <cell r="D376">
            <v>5</v>
          </cell>
          <cell r="E376">
            <v>0.04295901709768881</v>
          </cell>
          <cell r="F376">
            <v>3</v>
          </cell>
          <cell r="G376">
            <v>0.025275928890386722</v>
          </cell>
          <cell r="H376">
            <v>0</v>
          </cell>
          <cell r="I376">
            <v>0</v>
          </cell>
          <cell r="J376">
            <v>5</v>
          </cell>
          <cell r="K376">
            <v>0.060547348026156446</v>
          </cell>
          <cell r="L376">
            <v>1</v>
          </cell>
          <cell r="M376">
            <v>0.009200478424878094</v>
          </cell>
          <cell r="N376">
            <v>1</v>
          </cell>
          <cell r="O376">
            <v>0.02801905295601009</v>
          </cell>
          <cell r="P376">
            <v>0</v>
          </cell>
          <cell r="Q376">
            <v>0</v>
          </cell>
          <cell r="R376">
            <v>25</v>
          </cell>
          <cell r="S376">
            <v>0.023744847368121116</v>
          </cell>
        </row>
        <row r="377">
          <cell r="A377" t="str">
            <v>o-101 Chaleur et coups de soleil</v>
          </cell>
          <cell r="B377">
            <v>8</v>
          </cell>
          <cell r="C377">
            <v>0.017731675421681407</v>
          </cell>
          <cell r="D377">
            <v>1</v>
          </cell>
          <cell r="E377">
            <v>0.00859180341953776</v>
          </cell>
          <cell r="F377">
            <v>1</v>
          </cell>
          <cell r="G377">
            <v>0.008425309630128906</v>
          </cell>
          <cell r="H377">
            <v>1</v>
          </cell>
          <cell r="I377">
            <v>0.00795291872117067</v>
          </cell>
          <cell r="J377">
            <v>1</v>
          </cell>
          <cell r="K377">
            <v>0.012109469605231288</v>
          </cell>
          <cell r="L377">
            <v>0</v>
          </cell>
          <cell r="M377">
            <v>0</v>
          </cell>
          <cell r="N377">
            <v>0</v>
          </cell>
          <cell r="O377">
            <v>0</v>
          </cell>
          <cell r="P377">
            <v>0</v>
          </cell>
          <cell r="Q377">
            <v>0</v>
          </cell>
          <cell r="R377">
            <v>12</v>
          </cell>
          <cell r="S377">
            <v>0.011397526736698136</v>
          </cell>
        </row>
        <row r="378">
          <cell r="A378" t="str">
            <v>p-102 Effets des radiations (non thermiques)</v>
          </cell>
          <cell r="B378">
            <v>6</v>
          </cell>
          <cell r="C378">
            <v>0.013298756566261056</v>
          </cell>
          <cell r="D378">
            <v>6</v>
          </cell>
          <cell r="E378">
            <v>0.05155082051722657</v>
          </cell>
          <cell r="F378">
            <v>0</v>
          </cell>
          <cell r="G378">
            <v>0</v>
          </cell>
          <cell r="H378">
            <v>1</v>
          </cell>
          <cell r="I378">
            <v>0.00795291872117067</v>
          </cell>
          <cell r="J378">
            <v>1</v>
          </cell>
          <cell r="K378">
            <v>0.012109469605231288</v>
          </cell>
          <cell r="L378">
            <v>0</v>
          </cell>
          <cell r="M378">
            <v>0</v>
          </cell>
          <cell r="N378">
            <v>0</v>
          </cell>
          <cell r="O378">
            <v>0</v>
          </cell>
          <cell r="P378">
            <v>0</v>
          </cell>
          <cell r="Q378">
            <v>0</v>
          </cell>
          <cell r="R378">
            <v>14</v>
          </cell>
          <cell r="S378">
            <v>0.013297114526147825</v>
          </cell>
        </row>
        <row r="379">
          <cell r="A379" t="str">
            <v>q-103 Effets du froid</v>
          </cell>
          <cell r="B379">
            <v>1</v>
          </cell>
          <cell r="C379">
            <v>0.002216459427710176</v>
          </cell>
          <cell r="D379">
            <v>0</v>
          </cell>
          <cell r="E379">
            <v>0</v>
          </cell>
          <cell r="F379">
            <v>0</v>
          </cell>
          <cell r="G379">
            <v>0</v>
          </cell>
          <cell r="H379">
            <v>0</v>
          </cell>
          <cell r="I379">
            <v>0</v>
          </cell>
          <cell r="J379">
            <v>0</v>
          </cell>
          <cell r="K379">
            <v>0</v>
          </cell>
          <cell r="L379">
            <v>0</v>
          </cell>
          <cell r="M379">
            <v>0</v>
          </cell>
          <cell r="N379">
            <v>0</v>
          </cell>
          <cell r="O379">
            <v>0</v>
          </cell>
          <cell r="P379">
            <v>0</v>
          </cell>
          <cell r="Q379">
            <v>0</v>
          </cell>
          <cell r="R379">
            <v>1</v>
          </cell>
          <cell r="S379">
            <v>0.0009497938947248448</v>
          </cell>
        </row>
        <row r="380">
          <cell r="A380" t="str">
            <v>r-109 Autres effets des extrêmes de température, de la lumière et des radiations</v>
          </cell>
          <cell r="B380">
            <v>5</v>
          </cell>
          <cell r="C380">
            <v>0.011082297138550879</v>
          </cell>
          <cell r="D380">
            <v>5</v>
          </cell>
          <cell r="E380">
            <v>0.04295901709768881</v>
          </cell>
          <cell r="F380">
            <v>1</v>
          </cell>
          <cell r="G380">
            <v>0.008425309630128906</v>
          </cell>
          <cell r="H380">
            <v>0</v>
          </cell>
          <cell r="I380">
            <v>0</v>
          </cell>
          <cell r="J380">
            <v>1</v>
          </cell>
          <cell r="K380">
            <v>0.012109469605231288</v>
          </cell>
          <cell r="L380">
            <v>0</v>
          </cell>
          <cell r="M380">
            <v>0</v>
          </cell>
          <cell r="N380">
            <v>0</v>
          </cell>
          <cell r="O380">
            <v>0</v>
          </cell>
          <cell r="P380">
            <v>0</v>
          </cell>
          <cell r="Q380">
            <v>0</v>
          </cell>
          <cell r="R380">
            <v>12</v>
          </cell>
          <cell r="S380">
            <v>0.011397526736698136</v>
          </cell>
        </row>
        <row r="381">
          <cell r="A381" t="str">
            <v>s-110 Chocs</v>
          </cell>
          <cell r="B381">
            <v>165</v>
          </cell>
          <cell r="C381">
            <v>0.3657158055721791</v>
          </cell>
          <cell r="D381">
            <v>25</v>
          </cell>
          <cell r="E381">
            <v>0.214795085488444</v>
          </cell>
          <cell r="F381">
            <v>29</v>
          </cell>
          <cell r="G381">
            <v>0.24433397927373832</v>
          </cell>
          <cell r="H381">
            <v>42</v>
          </cell>
          <cell r="I381">
            <v>0.33402258628916814</v>
          </cell>
          <cell r="J381">
            <v>25</v>
          </cell>
          <cell r="K381">
            <v>0.3027367401307823</v>
          </cell>
          <cell r="L381">
            <v>16</v>
          </cell>
          <cell r="M381">
            <v>0.1472076547980495</v>
          </cell>
          <cell r="N381">
            <v>11</v>
          </cell>
          <cell r="O381">
            <v>0.30820958251611097</v>
          </cell>
          <cell r="P381">
            <v>2</v>
          </cell>
          <cell r="Q381">
            <v>0.14378145219266716</v>
          </cell>
          <cell r="R381">
            <v>315</v>
          </cell>
          <cell r="S381">
            <v>0.2991850768383261</v>
          </cell>
        </row>
        <row r="382">
          <cell r="A382" t="str">
            <v>t-111 Chocs consécutifs à des agressions et menaces</v>
          </cell>
          <cell r="B382">
            <v>186</v>
          </cell>
          <cell r="C382">
            <v>0.41226145355409266</v>
          </cell>
          <cell r="D382">
            <v>33</v>
          </cell>
          <cell r="E382">
            <v>0.28352951284474615</v>
          </cell>
          <cell r="F382">
            <v>37</v>
          </cell>
          <cell r="G382">
            <v>0.31173645631476954</v>
          </cell>
          <cell r="H382">
            <v>47</v>
          </cell>
          <cell r="I382">
            <v>0.37378717989502147</v>
          </cell>
          <cell r="J382">
            <v>39</v>
          </cell>
          <cell r="K382">
            <v>0.47226931460402033</v>
          </cell>
          <cell r="L382">
            <v>68</v>
          </cell>
          <cell r="M382">
            <v>0.6256325328917104</v>
          </cell>
          <cell r="N382">
            <v>30</v>
          </cell>
          <cell r="O382">
            <v>0.8405715886803026</v>
          </cell>
          <cell r="P382">
            <v>13</v>
          </cell>
          <cell r="Q382">
            <v>0.9345794392523363</v>
          </cell>
          <cell r="R382">
            <v>453</v>
          </cell>
          <cell r="S382">
            <v>0.43025663431035466</v>
          </cell>
        </row>
        <row r="383">
          <cell r="A383" t="str">
            <v>u-112 Chocs traumatiques</v>
          </cell>
          <cell r="B383">
            <v>99</v>
          </cell>
          <cell r="C383">
            <v>0.2194294833433074</v>
          </cell>
          <cell r="D383">
            <v>26</v>
          </cell>
          <cell r="E383">
            <v>0.2233868889079818</v>
          </cell>
          <cell r="F383">
            <v>16</v>
          </cell>
          <cell r="G383">
            <v>0.1348049540820625</v>
          </cell>
          <cell r="H383">
            <v>17</v>
          </cell>
          <cell r="I383">
            <v>0.1351996182599014</v>
          </cell>
          <cell r="J383">
            <v>8</v>
          </cell>
          <cell r="K383">
            <v>0.0968757568418503</v>
          </cell>
          <cell r="L383">
            <v>15</v>
          </cell>
          <cell r="M383">
            <v>0.1380071763731714</v>
          </cell>
          <cell r="N383">
            <v>10</v>
          </cell>
          <cell r="O383">
            <v>0.2801905295601009</v>
          </cell>
          <cell r="P383">
            <v>4</v>
          </cell>
          <cell r="Q383">
            <v>0.28756290438533433</v>
          </cell>
          <cell r="R383">
            <v>195</v>
          </cell>
          <cell r="S383">
            <v>0.18520980947134472</v>
          </cell>
        </row>
        <row r="384">
          <cell r="A384" t="str">
            <v>v-119 Autres types de chocs</v>
          </cell>
          <cell r="B384">
            <v>65</v>
          </cell>
          <cell r="C384">
            <v>0.14406986280116144</v>
          </cell>
          <cell r="D384">
            <v>5</v>
          </cell>
          <cell r="E384">
            <v>0.04295901709768881</v>
          </cell>
          <cell r="F384">
            <v>10</v>
          </cell>
          <cell r="G384">
            <v>0.08425309630128908</v>
          </cell>
          <cell r="H384">
            <v>12</v>
          </cell>
          <cell r="I384">
            <v>0.09543502465404805</v>
          </cell>
          <cell r="J384">
            <v>12</v>
          </cell>
          <cell r="K384">
            <v>0.1453136352627755</v>
          </cell>
          <cell r="L384">
            <v>20</v>
          </cell>
          <cell r="M384">
            <v>0.1840095684975619</v>
          </cell>
          <cell r="N384">
            <v>5</v>
          </cell>
          <cell r="O384">
            <v>0.14009526478005044</v>
          </cell>
          <cell r="P384">
            <v>3</v>
          </cell>
          <cell r="Q384">
            <v>0.2156721782890007</v>
          </cell>
          <cell r="R384">
            <v>132</v>
          </cell>
          <cell r="S384">
            <v>0.1253727941036795</v>
          </cell>
        </row>
        <row r="385">
          <cell r="A385" t="str">
            <v>w-120 blessures multiples</v>
          </cell>
          <cell r="B385">
            <v>315</v>
          </cell>
          <cell r="C385">
            <v>0.6981847197287052</v>
          </cell>
          <cell r="D385">
            <v>88</v>
          </cell>
          <cell r="E385">
            <v>0.7560787009193229</v>
          </cell>
          <cell r="F385">
            <v>101</v>
          </cell>
          <cell r="G385">
            <v>0.8509562726430195</v>
          </cell>
          <cell r="H385">
            <v>111</v>
          </cell>
          <cell r="I385">
            <v>0.8827739780499444</v>
          </cell>
          <cell r="J385">
            <v>98</v>
          </cell>
          <cell r="K385">
            <v>1.1867280213126665</v>
          </cell>
          <cell r="L385">
            <v>123</v>
          </cell>
          <cell r="M385">
            <v>1.1316588462600055</v>
          </cell>
          <cell r="N385">
            <v>48</v>
          </cell>
          <cell r="O385">
            <v>1.344914541888484</v>
          </cell>
          <cell r="P385">
            <v>25</v>
          </cell>
          <cell r="Q385">
            <v>1.797268152408339</v>
          </cell>
          <cell r="R385">
            <v>909</v>
          </cell>
          <cell r="S385">
            <v>0.8633626503048839</v>
          </cell>
        </row>
        <row r="386">
          <cell r="A386" t="str">
            <v>x-999 Autres blessures déterminées non classées sous d'autres rubriques</v>
          </cell>
          <cell r="B386">
            <v>1937</v>
          </cell>
          <cell r="C386">
            <v>4.293281911474611</v>
          </cell>
          <cell r="D386">
            <v>210</v>
          </cell>
          <cell r="E386">
            <v>1.8042787181029296</v>
          </cell>
          <cell r="F386">
            <v>182</v>
          </cell>
          <cell r="G386">
            <v>1.5334063526834611</v>
          </cell>
          <cell r="H386">
            <v>190</v>
          </cell>
          <cell r="I386">
            <v>1.5110545570224272</v>
          </cell>
          <cell r="J386">
            <v>112</v>
          </cell>
          <cell r="K386">
            <v>1.3562605957859046</v>
          </cell>
          <cell r="L386">
            <v>125</v>
          </cell>
          <cell r="M386">
            <v>1.1500598031097617</v>
          </cell>
          <cell r="N386">
            <v>44</v>
          </cell>
          <cell r="O386">
            <v>1.2328383300644439</v>
          </cell>
          <cell r="P386">
            <v>20</v>
          </cell>
          <cell r="Q386">
            <v>1.4378145219266714</v>
          </cell>
          <cell r="R386">
            <v>2820</v>
          </cell>
          <cell r="S386">
            <v>2.6784187831240622</v>
          </cell>
        </row>
        <row r="387">
          <cell r="A387" t="str">
            <v>Total</v>
          </cell>
          <cell r="B387">
            <v>45117</v>
          </cell>
          <cell r="C387">
            <v>100</v>
          </cell>
          <cell r="D387">
            <v>11639</v>
          </cell>
          <cell r="E387">
            <v>100</v>
          </cell>
          <cell r="F387">
            <v>11869</v>
          </cell>
          <cell r="G387">
            <v>100</v>
          </cell>
          <cell r="H387">
            <v>12574</v>
          </cell>
          <cell r="I387">
            <v>100</v>
          </cell>
          <cell r="J387">
            <v>8258</v>
          </cell>
          <cell r="K387">
            <v>100</v>
          </cell>
          <cell r="L387">
            <v>10869</v>
          </cell>
          <cell r="M387">
            <v>100</v>
          </cell>
          <cell r="N387">
            <v>3569</v>
          </cell>
          <cell r="O387">
            <v>100</v>
          </cell>
          <cell r="P387">
            <v>1391</v>
          </cell>
          <cell r="Q387">
            <v>100</v>
          </cell>
          <cell r="R387">
            <v>105286</v>
          </cell>
          <cell r="S387">
            <v>100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5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9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6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0.bin" /></Relationships>
</file>

<file path=xl/worksheets/_rels/sheet6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1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24"/>
  <sheetViews>
    <sheetView tabSelected="1" zoomScalePageLayoutView="0" workbookViewId="0" topLeftCell="A1">
      <selection activeCell="B1" sqref="B1"/>
    </sheetView>
  </sheetViews>
  <sheetFormatPr defaultColWidth="11.421875" defaultRowHeight="15"/>
  <cols>
    <col min="1" max="1" width="9.140625" style="0" customWidth="1"/>
    <col min="2" max="2" width="165.7109375" style="0" bestFit="1" customWidth="1"/>
  </cols>
  <sheetData>
    <row r="1" spans="1:2" ht="15.75" thickBot="1">
      <c r="A1" s="1" t="s">
        <v>326</v>
      </c>
      <c r="B1" s="2"/>
    </row>
    <row r="2" spans="1:2" ht="15">
      <c r="A2" s="3" t="s">
        <v>0</v>
      </c>
      <c r="B2" s="4" t="s">
        <v>1</v>
      </c>
    </row>
    <row r="3" spans="1:2" ht="15">
      <c r="A3" s="5" t="s">
        <v>2</v>
      </c>
      <c r="B3" s="271" t="s">
        <v>327</v>
      </c>
    </row>
    <row r="4" spans="1:2" ht="15">
      <c r="A4" s="5" t="s">
        <v>3</v>
      </c>
      <c r="B4" s="271" t="s">
        <v>328</v>
      </c>
    </row>
    <row r="5" spans="1:2" ht="15">
      <c r="A5" s="5" t="s">
        <v>4</v>
      </c>
      <c r="B5" s="271" t="s">
        <v>329</v>
      </c>
    </row>
    <row r="6" spans="1:2" ht="15">
      <c r="A6" s="5" t="s">
        <v>5</v>
      </c>
      <c r="B6" s="271" t="s">
        <v>330</v>
      </c>
    </row>
    <row r="7" spans="1:2" ht="15">
      <c r="A7" s="5" t="s">
        <v>6</v>
      </c>
      <c r="B7" s="271" t="s">
        <v>331</v>
      </c>
    </row>
    <row r="8" spans="1:2" ht="15">
      <c r="A8" s="5" t="s">
        <v>7</v>
      </c>
      <c r="B8" s="271" t="s">
        <v>332</v>
      </c>
    </row>
    <row r="9" spans="1:2" ht="15">
      <c r="A9" s="5" t="s">
        <v>8</v>
      </c>
      <c r="B9" s="271" t="s">
        <v>333</v>
      </c>
    </row>
    <row r="10" spans="1:2" ht="15">
      <c r="A10" s="5" t="s">
        <v>9</v>
      </c>
      <c r="B10" s="271" t="s">
        <v>334</v>
      </c>
    </row>
    <row r="11" spans="1:2" ht="15">
      <c r="A11" s="5" t="s">
        <v>10</v>
      </c>
      <c r="B11" s="271" t="s">
        <v>335</v>
      </c>
    </row>
    <row r="12" spans="1:2" ht="15">
      <c r="A12" s="5" t="s">
        <v>11</v>
      </c>
      <c r="B12" s="271" t="s">
        <v>336</v>
      </c>
    </row>
    <row r="13" spans="1:2" ht="15">
      <c r="A13" s="3" t="s">
        <v>12</v>
      </c>
      <c r="B13" s="4" t="s">
        <v>13</v>
      </c>
    </row>
    <row r="14" spans="1:2" ht="15">
      <c r="A14" s="5" t="s">
        <v>14</v>
      </c>
      <c r="B14" s="271" t="s">
        <v>337</v>
      </c>
    </row>
    <row r="15" spans="1:2" ht="15">
      <c r="A15" s="5" t="s">
        <v>15</v>
      </c>
      <c r="B15" s="271" t="s">
        <v>338</v>
      </c>
    </row>
    <row r="16" spans="1:2" ht="15">
      <c r="A16" s="5" t="s">
        <v>16</v>
      </c>
      <c r="B16" s="271" t="s">
        <v>339</v>
      </c>
    </row>
    <row r="17" spans="1:2" ht="15">
      <c r="A17" s="5" t="s">
        <v>17</v>
      </c>
      <c r="B17" s="271" t="s">
        <v>340</v>
      </c>
    </row>
    <row r="18" spans="1:2" ht="15">
      <c r="A18" s="5" t="s">
        <v>18</v>
      </c>
      <c r="B18" s="271" t="s">
        <v>341</v>
      </c>
    </row>
    <row r="19" spans="1:2" ht="15">
      <c r="A19" s="5" t="s">
        <v>19</v>
      </c>
      <c r="B19" s="271" t="s">
        <v>342</v>
      </c>
    </row>
    <row r="20" spans="1:2" ht="15">
      <c r="A20" s="5" t="s">
        <v>20</v>
      </c>
      <c r="B20" s="271" t="s">
        <v>343</v>
      </c>
    </row>
    <row r="21" spans="1:2" ht="15">
      <c r="A21" s="5" t="s">
        <v>21</v>
      </c>
      <c r="B21" s="271" t="s">
        <v>344</v>
      </c>
    </row>
    <row r="22" spans="1:2" ht="15">
      <c r="A22" s="5" t="s">
        <v>22</v>
      </c>
      <c r="B22" s="271" t="s">
        <v>345</v>
      </c>
    </row>
    <row r="23" spans="1:2" ht="15">
      <c r="A23" s="5" t="s">
        <v>23</v>
      </c>
      <c r="B23" s="271" t="s">
        <v>346</v>
      </c>
    </row>
    <row r="24" spans="1:2" ht="15.75" thickBot="1">
      <c r="A24" s="2"/>
      <c r="B24" s="2"/>
    </row>
  </sheetData>
  <sheetProtection/>
  <hyperlinks>
    <hyperlink ref="B3" location="'7.1.1'!A1" display="Accidents sur le lieu de travail selon la nature de la blessure : évolution 2012 - 2017"/>
    <hyperlink ref="B4" location="'7.1.2'!A1" display="Accidents sur le lieu de travail selon la nature de la blessure : distribution selon les conséquences - 2017"/>
    <hyperlink ref="B5" location="'7.1.3'!A1" display="Accidents sur le lieu de travail selon la nature de la blessure : distribution selon les conséquences - femmes - 2017"/>
    <hyperlink ref="B6" location="'7.1.4'!A1" display="Accidents sur le lieu de travail selon la nature de la blessure : distribution selon les conséquences - hommes - 2017"/>
    <hyperlink ref="B7" location="'7.1.5'!A1" display="Accidents sur le lieu de travail selon la nature de la blessure : distribution selon les conséquences et la génération en fréquence absolue - 2017"/>
    <hyperlink ref="B8" location="'7.1.6'!A1" display="Accidents sur le lieu de travail selon la nature de la blessure : distribution selon les conséquences et la génération en fréquence relative - 2017"/>
    <hyperlink ref="B9" location="'7.1.7'!A1" display="Accidents sur le lieu de travail selon la nature de la blessure : distribution selon les conséquences et le genre de travail - travail  manuel - 2017"/>
    <hyperlink ref="B10" location="'7.1.8'!A1" display="Accidents sur le lieu de travail selon la nature de la blessure : distribution selon les conséquences et le genre de travail - travail intellectuel - 2017"/>
    <hyperlink ref="B11" location="'7.1.9'!A1" display="Accidents sur le lieu de travail selon la nature de la blessure : distribution selon la durée de l’incapacité temporaire - 2017"/>
    <hyperlink ref="B12" location="'7.1.10'!A1" display="Accidents sur le lieu de travail selon la nature de la blessure : distribution selon le taux prévu d'incapacité permanente - 2017"/>
    <hyperlink ref="B14" location="'7.2.1'!A1" display="Accidents sur le lieu de travail selon la localisation de la blessure : évolution 2012 - 2017"/>
    <hyperlink ref="B15" location="'7.2.2'!A1" display="Accidents sur le lieu de travail selon la localisation de la blessure :  distribution selon les conséquences - 2017"/>
    <hyperlink ref="B16" location="'7.2.3'!A1" display="Accidents sur le lieu de travail selon la localisation de la blessure : distribution selon les conséquences - femmes - 2017"/>
    <hyperlink ref="B17" location="'7.2.4'!A1" display="Accidents sur le lieu de travail selon la localisation de la blessure : distribution selon les conséquences - hommes - 2017"/>
    <hyperlink ref="B18" location="'7.2.5'!A1" display="Accidents sur le lieu de travail selon la localisation de la blessure : distribution selon les conséquences et la génération en fréquence absolue - 2017"/>
    <hyperlink ref="B19" location="'7.2.6'!A1" display="Accidents sur le lieu de travail selon la localisation de la blessure : distribution selon les conséquences et la génération en fréquence relative - 2017"/>
    <hyperlink ref="B20" location="'7.2.7'!A1" display="Accidents sur le lieu de travail selon la localisation de la blessure : distribution selon les conséquences et le genre de travail - travail manuel - 2017"/>
    <hyperlink ref="B21" location="'7.2.8'!A1" display="Accidents sur le lieu de travail selon la localisation de la blessure : distribution selon les conséquences et le genre de travail - travail intellectuel - 2017"/>
    <hyperlink ref="B22" location="'7.2.9'!A1" display="Accidents sur le lieu de travail selon la localisation de la blessure : distribution selon la durée de l’incapacité temporaire - 2017"/>
    <hyperlink ref="B23" location="'7.2.10'!A1" display="Accidents sur le lieu de travail selon la localisation de la blessure : distribution selon le taux prévu d'incapacité permanente - 2017"/>
  </hyperlinks>
  <printOptions horizontalCentered="1"/>
  <pageMargins left="0.7" right="0.7" top="0.75" bottom="0.75" header="0.3" footer="0.3"/>
  <pageSetup fitToHeight="1" fitToWidth="1" horizontalDpi="600" verticalDpi="600" orientation="landscape" paperSize="9" scale="75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C67"/>
  <sheetViews>
    <sheetView zoomScalePageLayoutView="0" workbookViewId="0" topLeftCell="A1">
      <selection activeCell="A1" sqref="A1:T1"/>
    </sheetView>
  </sheetViews>
  <sheetFormatPr defaultColWidth="11.421875" defaultRowHeight="15"/>
  <cols>
    <col min="1" max="1" width="9.00390625" style="269" customWidth="1"/>
    <col min="2" max="2" width="72.28125" style="269" customWidth="1"/>
    <col min="3" max="20" width="11.28125" style="269" customWidth="1"/>
    <col min="21" max="16384" width="11.421875" style="269" customWidth="1"/>
  </cols>
  <sheetData>
    <row r="1" spans="1:20" ht="24.75" customHeight="1" thickBot="1" thickTop="1">
      <c r="A1" s="523" t="s">
        <v>356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69"/>
      <c r="M1" s="569"/>
      <c r="N1" s="569"/>
      <c r="O1" s="569"/>
      <c r="P1" s="569"/>
      <c r="Q1" s="569"/>
      <c r="R1" s="569"/>
      <c r="S1" s="569"/>
      <c r="T1" s="570"/>
    </row>
    <row r="2" spans="1:20" ht="24.75" customHeight="1" thickBot="1" thickTop="1">
      <c r="A2" s="553" t="s">
        <v>24</v>
      </c>
      <c r="B2" s="585" t="s">
        <v>110</v>
      </c>
      <c r="C2" s="593" t="s">
        <v>121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5"/>
    </row>
    <row r="3" spans="1:20" ht="24.75" customHeight="1">
      <c r="A3" s="555"/>
      <c r="B3" s="586"/>
      <c r="C3" s="596" t="s">
        <v>122</v>
      </c>
      <c r="D3" s="597"/>
      <c r="E3" s="598" t="s">
        <v>123</v>
      </c>
      <c r="F3" s="599"/>
      <c r="G3" s="596" t="s">
        <v>124</v>
      </c>
      <c r="H3" s="597"/>
      <c r="I3" s="598" t="s">
        <v>125</v>
      </c>
      <c r="J3" s="599"/>
      <c r="K3" s="596" t="s">
        <v>126</v>
      </c>
      <c r="L3" s="597"/>
      <c r="M3" s="598" t="s">
        <v>127</v>
      </c>
      <c r="N3" s="599"/>
      <c r="O3" s="596" t="s">
        <v>128</v>
      </c>
      <c r="P3" s="597"/>
      <c r="Q3" s="598" t="s">
        <v>129</v>
      </c>
      <c r="R3" s="599"/>
      <c r="S3" s="596" t="s">
        <v>116</v>
      </c>
      <c r="T3" s="597"/>
    </row>
    <row r="4" spans="1:20" ht="24.75" customHeight="1" thickBot="1">
      <c r="A4" s="591"/>
      <c r="B4" s="592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449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9" ht="15.75" thickBot="1">
      <c r="A5" s="15" t="s">
        <v>28</v>
      </c>
      <c r="B5" s="16" t="s">
        <v>29</v>
      </c>
      <c r="C5" s="360">
        <v>2302</v>
      </c>
      <c r="D5" s="378">
        <v>0.05102289602588825</v>
      </c>
      <c r="E5" s="360">
        <v>296</v>
      </c>
      <c r="F5" s="378">
        <v>0.02543173812183177</v>
      </c>
      <c r="G5" s="360">
        <v>284</v>
      </c>
      <c r="H5" s="378">
        <v>0.023927879349566097</v>
      </c>
      <c r="I5" s="360">
        <v>331</v>
      </c>
      <c r="J5" s="378">
        <v>0.026324160967074916</v>
      </c>
      <c r="K5" s="360">
        <v>274</v>
      </c>
      <c r="L5" s="378">
        <v>0.033179946718333735</v>
      </c>
      <c r="M5" s="360">
        <v>401</v>
      </c>
      <c r="N5" s="378">
        <v>0.036893918483761154</v>
      </c>
      <c r="O5" s="360">
        <v>158</v>
      </c>
      <c r="P5" s="378">
        <v>0.044270103670495935</v>
      </c>
      <c r="Q5" s="360">
        <v>85</v>
      </c>
      <c r="R5" s="378">
        <v>0.061107117181883525</v>
      </c>
      <c r="S5" s="360">
        <v>4131</v>
      </c>
      <c r="T5" s="508">
        <v>0.03923598579108333</v>
      </c>
      <c r="U5" s="294" t="s">
        <v>235</v>
      </c>
      <c r="V5" s="295"/>
      <c r="W5" s="295"/>
      <c r="X5" s="295"/>
      <c r="Y5" s="295"/>
      <c r="Z5" s="295"/>
      <c r="AA5" s="295"/>
      <c r="AB5" s="295"/>
      <c r="AC5" s="295"/>
    </row>
    <row r="6" spans="1:29" ht="15.75" thickBot="1">
      <c r="A6" s="15" t="s">
        <v>30</v>
      </c>
      <c r="B6" s="16" t="s">
        <v>31</v>
      </c>
      <c r="C6" s="488">
        <v>25939</v>
      </c>
      <c r="D6" s="489">
        <v>0.5749274109537426</v>
      </c>
      <c r="E6" s="488">
        <v>7294</v>
      </c>
      <c r="F6" s="489">
        <v>0.6266861414210843</v>
      </c>
      <c r="G6" s="488">
        <v>6517</v>
      </c>
      <c r="H6" s="489">
        <v>0.5490774285955009</v>
      </c>
      <c r="I6" s="488">
        <v>6464</v>
      </c>
      <c r="J6" s="489">
        <v>0.5140766661364721</v>
      </c>
      <c r="K6" s="488">
        <v>3249</v>
      </c>
      <c r="L6" s="489">
        <v>0.39343666747396466</v>
      </c>
      <c r="M6" s="488">
        <v>2962</v>
      </c>
      <c r="N6" s="489">
        <v>0.27251817094488917</v>
      </c>
      <c r="O6" s="488">
        <v>836</v>
      </c>
      <c r="P6" s="489">
        <v>0.23423928271224434</v>
      </c>
      <c r="Q6" s="488">
        <v>283</v>
      </c>
      <c r="R6" s="489">
        <v>0.203450754852624</v>
      </c>
      <c r="S6" s="488">
        <v>53544</v>
      </c>
      <c r="T6" s="509">
        <v>0.5085576429914709</v>
      </c>
      <c r="U6" s="295"/>
      <c r="V6" s="295"/>
      <c r="W6" s="295"/>
      <c r="X6" s="295"/>
      <c r="Y6" s="295"/>
      <c r="Z6" s="295"/>
      <c r="AA6" s="295"/>
      <c r="AB6" s="295"/>
      <c r="AC6" s="295"/>
    </row>
    <row r="7" spans="1:29" ht="15">
      <c r="A7" s="20">
        <v>10</v>
      </c>
      <c r="B7" s="21" t="s">
        <v>32</v>
      </c>
      <c r="C7" s="351">
        <v>5425</v>
      </c>
      <c r="D7" s="23">
        <v>0.12024292395327704</v>
      </c>
      <c r="E7" s="351">
        <v>1113</v>
      </c>
      <c r="F7" s="23">
        <v>0.09562677205945529</v>
      </c>
      <c r="G7" s="351">
        <v>934</v>
      </c>
      <c r="H7" s="23">
        <v>0.07869239194540399</v>
      </c>
      <c r="I7" s="351">
        <v>904</v>
      </c>
      <c r="J7" s="23">
        <v>0.07189438523938285</v>
      </c>
      <c r="K7" s="351">
        <v>410</v>
      </c>
      <c r="L7" s="23">
        <v>0.0496488253814483</v>
      </c>
      <c r="M7" s="351">
        <v>355</v>
      </c>
      <c r="N7" s="23">
        <v>0.03266169840831724</v>
      </c>
      <c r="O7" s="351">
        <v>98</v>
      </c>
      <c r="P7" s="23">
        <v>0.027458671896889886</v>
      </c>
      <c r="Q7" s="351">
        <v>48</v>
      </c>
      <c r="R7" s="23">
        <v>0.03450754852624011</v>
      </c>
      <c r="S7" s="351">
        <v>9287</v>
      </c>
      <c r="T7" s="23">
        <v>0.08820735900309633</v>
      </c>
      <c r="U7" s="294" t="s">
        <v>236</v>
      </c>
      <c r="V7" s="295"/>
      <c r="W7" s="295"/>
      <c r="X7" s="295"/>
      <c r="Y7" s="295"/>
      <c r="Z7" s="295"/>
      <c r="AA7" s="295"/>
      <c r="AB7" s="295"/>
      <c r="AC7" s="295"/>
    </row>
    <row r="8" spans="1:29" ht="15">
      <c r="A8" s="25">
        <v>11</v>
      </c>
      <c r="B8" s="26" t="s">
        <v>33</v>
      </c>
      <c r="C8" s="345">
        <v>13935</v>
      </c>
      <c r="D8" s="105">
        <v>0.308863621251413</v>
      </c>
      <c r="E8" s="345">
        <v>4589</v>
      </c>
      <c r="F8" s="105">
        <v>0.3942778589225879</v>
      </c>
      <c r="G8" s="345">
        <v>3925</v>
      </c>
      <c r="H8" s="105">
        <v>0.3306934029825596</v>
      </c>
      <c r="I8" s="345">
        <v>3358</v>
      </c>
      <c r="J8" s="105">
        <v>0.26705901065691107</v>
      </c>
      <c r="K8" s="345">
        <v>1854</v>
      </c>
      <c r="L8" s="105">
        <v>0.22450956648098813</v>
      </c>
      <c r="M8" s="345">
        <v>1752</v>
      </c>
      <c r="N8" s="105">
        <v>0.1611923820038642</v>
      </c>
      <c r="O8" s="345">
        <v>522</v>
      </c>
      <c r="P8" s="105">
        <v>0.14625945643037266</v>
      </c>
      <c r="Q8" s="345">
        <v>161</v>
      </c>
      <c r="R8" s="105">
        <v>0.11574406901509705</v>
      </c>
      <c r="S8" s="345">
        <v>30096</v>
      </c>
      <c r="T8" s="105">
        <v>0.2858499705563893</v>
      </c>
      <c r="U8" s="294" t="s">
        <v>237</v>
      </c>
      <c r="V8" s="295"/>
      <c r="W8" s="295"/>
      <c r="X8" s="295"/>
      <c r="Y8" s="295"/>
      <c r="Z8" s="295"/>
      <c r="AA8" s="295"/>
      <c r="AB8" s="295"/>
      <c r="AC8" s="295"/>
    </row>
    <row r="9" spans="1:29" ht="15">
      <c r="A9" s="25">
        <v>12</v>
      </c>
      <c r="B9" s="26" t="s">
        <v>34</v>
      </c>
      <c r="C9" s="345">
        <v>5768</v>
      </c>
      <c r="D9" s="105">
        <v>0.1278453797903229</v>
      </c>
      <c r="E9" s="345">
        <v>1414</v>
      </c>
      <c r="F9" s="105">
        <v>0.12148810035226393</v>
      </c>
      <c r="G9" s="345">
        <v>1491</v>
      </c>
      <c r="H9" s="105">
        <v>0.125621366585222</v>
      </c>
      <c r="I9" s="345">
        <v>1987</v>
      </c>
      <c r="J9" s="105">
        <v>0.1580244949896612</v>
      </c>
      <c r="K9" s="345">
        <v>845</v>
      </c>
      <c r="L9" s="105">
        <v>0.1023250181642044</v>
      </c>
      <c r="M9" s="345">
        <v>701</v>
      </c>
      <c r="N9" s="105">
        <v>0.06449535375839544</v>
      </c>
      <c r="O9" s="345">
        <v>179</v>
      </c>
      <c r="P9" s="105">
        <v>0.05015410479125806</v>
      </c>
      <c r="Q9" s="345">
        <v>58</v>
      </c>
      <c r="R9" s="105">
        <v>0.041696621135873475</v>
      </c>
      <c r="S9" s="345">
        <v>12443</v>
      </c>
      <c r="T9" s="105">
        <v>0.11818285432061243</v>
      </c>
      <c r="U9" s="294" t="s">
        <v>238</v>
      </c>
      <c r="V9" s="295"/>
      <c r="W9" s="295"/>
      <c r="X9" s="295"/>
      <c r="Y9" s="295"/>
      <c r="Z9" s="295"/>
      <c r="AA9" s="295"/>
      <c r="AB9" s="295"/>
      <c r="AC9" s="295"/>
    </row>
    <row r="10" spans="1:29" ht="15">
      <c r="A10" s="25">
        <v>13</v>
      </c>
      <c r="B10" s="26" t="s">
        <v>35</v>
      </c>
      <c r="C10" s="345">
        <v>144</v>
      </c>
      <c r="D10" s="105">
        <v>0.0031917015759026527</v>
      </c>
      <c r="E10" s="345">
        <v>29</v>
      </c>
      <c r="F10" s="105">
        <v>0.0024916229916659505</v>
      </c>
      <c r="G10" s="345">
        <v>45</v>
      </c>
      <c r="H10" s="105">
        <v>0.003791389333558008</v>
      </c>
      <c r="I10" s="345">
        <v>77</v>
      </c>
      <c r="J10" s="105">
        <v>0.0061237474153014145</v>
      </c>
      <c r="K10" s="345">
        <v>60</v>
      </c>
      <c r="L10" s="105">
        <v>0.007265681763138775</v>
      </c>
      <c r="M10" s="345">
        <v>95</v>
      </c>
      <c r="N10" s="105">
        <v>0.00874045450363419</v>
      </c>
      <c r="O10" s="345">
        <v>21</v>
      </c>
      <c r="P10" s="105">
        <v>0.005884001120762118</v>
      </c>
      <c r="Q10" s="345">
        <v>9</v>
      </c>
      <c r="R10" s="105">
        <v>0.0064701653486700225</v>
      </c>
      <c r="S10" s="345">
        <v>480</v>
      </c>
      <c r="T10" s="105">
        <v>0.004559010694679255</v>
      </c>
      <c r="U10" s="294" t="s">
        <v>239</v>
      </c>
      <c r="V10" s="295"/>
      <c r="W10" s="295"/>
      <c r="X10" s="295"/>
      <c r="Y10" s="295"/>
      <c r="Z10" s="295"/>
      <c r="AA10" s="295"/>
      <c r="AB10" s="295"/>
      <c r="AC10" s="295"/>
    </row>
    <row r="11" spans="1:29" ht="15.75" thickBot="1">
      <c r="A11" s="30">
        <v>19</v>
      </c>
      <c r="B11" s="31" t="s">
        <v>36</v>
      </c>
      <c r="C11" s="380">
        <v>667</v>
      </c>
      <c r="D11" s="111">
        <v>0.014783784382826872</v>
      </c>
      <c r="E11" s="380">
        <v>149</v>
      </c>
      <c r="F11" s="111">
        <v>0.012801787095111266</v>
      </c>
      <c r="G11" s="380">
        <v>122</v>
      </c>
      <c r="H11" s="111">
        <v>0.010278877748757267</v>
      </c>
      <c r="I11" s="380">
        <v>138</v>
      </c>
      <c r="J11" s="111">
        <v>0.010975027835215524</v>
      </c>
      <c r="K11" s="380">
        <v>80</v>
      </c>
      <c r="L11" s="111">
        <v>0.009687575684185032</v>
      </c>
      <c r="M11" s="380">
        <v>59</v>
      </c>
      <c r="N11" s="111">
        <v>0.005428282270678075</v>
      </c>
      <c r="O11" s="380">
        <v>16</v>
      </c>
      <c r="P11" s="111">
        <v>0.004483048472961614</v>
      </c>
      <c r="Q11" s="380">
        <v>7</v>
      </c>
      <c r="R11" s="111">
        <v>0.0050323508267433505</v>
      </c>
      <c r="S11" s="380">
        <v>1238</v>
      </c>
      <c r="T11" s="111">
        <v>0.011758448416693577</v>
      </c>
      <c r="U11" s="294" t="s">
        <v>240</v>
      </c>
      <c r="V11" s="295" t="e">
        <f>VLOOKUP(X11,'[1]Sheet1'!$A$338:$U$388,18,FALSE)</f>
        <v>#N/A</v>
      </c>
      <c r="W11" s="295" t="e">
        <f>VLOOKUP(X11,'[1]Sheet1'!$A$338:$U$388,19,FALSE)/100</f>
        <v>#N/A</v>
      </c>
      <c r="X11" s="295"/>
      <c r="Y11" s="295"/>
      <c r="Z11" s="295"/>
      <c r="AA11" s="295"/>
      <c r="AB11" s="295"/>
      <c r="AC11" s="295"/>
    </row>
    <row r="12" spans="1:29" ht="15.75" thickBot="1">
      <c r="A12" s="15">
        <v>2</v>
      </c>
      <c r="B12" s="16" t="s">
        <v>37</v>
      </c>
      <c r="C12" s="360">
        <v>2056</v>
      </c>
      <c r="D12" s="378">
        <v>0.04557040583372121</v>
      </c>
      <c r="E12" s="360">
        <v>128</v>
      </c>
      <c r="F12" s="378">
        <v>0.010997508377008332</v>
      </c>
      <c r="G12" s="360">
        <v>202</v>
      </c>
      <c r="H12" s="378">
        <v>0.01701912545286039</v>
      </c>
      <c r="I12" s="360">
        <v>541</v>
      </c>
      <c r="J12" s="378">
        <v>0.04302529028153332</v>
      </c>
      <c r="K12" s="360">
        <v>870</v>
      </c>
      <c r="L12" s="378">
        <v>0.10535238556551223</v>
      </c>
      <c r="M12" s="360">
        <v>2852</v>
      </c>
      <c r="N12" s="378">
        <v>0.2623976446775233</v>
      </c>
      <c r="O12" s="360">
        <v>1034</v>
      </c>
      <c r="P12" s="378">
        <v>0.28971700756514435</v>
      </c>
      <c r="Q12" s="360">
        <v>423</v>
      </c>
      <c r="R12" s="378">
        <v>0.304097771387491</v>
      </c>
      <c r="S12" s="360">
        <v>8106</v>
      </c>
      <c r="T12" s="508">
        <v>0.07699029310639592</v>
      </c>
      <c r="U12" s="295"/>
      <c r="V12" s="295"/>
      <c r="W12" s="295"/>
      <c r="X12" s="295"/>
      <c r="Y12" s="295"/>
      <c r="Z12" s="295"/>
      <c r="AA12" s="295"/>
      <c r="AB12" s="295"/>
      <c r="AC12" s="295"/>
    </row>
    <row r="13" spans="1:29" ht="15">
      <c r="A13" s="20">
        <v>20</v>
      </c>
      <c r="B13" s="21" t="s">
        <v>38</v>
      </c>
      <c r="C13" s="351">
        <v>841</v>
      </c>
      <c r="D13" s="23">
        <v>0.018640423787042577</v>
      </c>
      <c r="E13" s="351">
        <v>50</v>
      </c>
      <c r="F13" s="23">
        <v>0.00429590170976888</v>
      </c>
      <c r="G13" s="351">
        <v>67</v>
      </c>
      <c r="H13" s="23">
        <v>0.005644957452186367</v>
      </c>
      <c r="I13" s="351">
        <v>226</v>
      </c>
      <c r="J13" s="23">
        <v>0.017973596309845713</v>
      </c>
      <c r="K13" s="351">
        <v>317</v>
      </c>
      <c r="L13" s="23">
        <v>0.038387018648583196</v>
      </c>
      <c r="M13" s="351">
        <v>1057</v>
      </c>
      <c r="N13" s="23">
        <v>0.09724905695096146</v>
      </c>
      <c r="O13" s="351">
        <v>438</v>
      </c>
      <c r="P13" s="23">
        <v>0.12272345194732419</v>
      </c>
      <c r="Q13" s="351">
        <v>177</v>
      </c>
      <c r="R13" s="23">
        <v>0.1272465851905104</v>
      </c>
      <c r="S13" s="351">
        <v>3173</v>
      </c>
      <c r="T13" s="23">
        <v>0.03013696027961933</v>
      </c>
      <c r="U13" s="294" t="s">
        <v>241</v>
      </c>
      <c r="V13" s="295"/>
      <c r="W13" s="295"/>
      <c r="X13" s="295"/>
      <c r="Y13" s="295"/>
      <c r="Z13" s="295"/>
      <c r="AA13" s="295"/>
      <c r="AB13" s="295"/>
      <c r="AC13" s="295"/>
    </row>
    <row r="14" spans="1:29" ht="15">
      <c r="A14" s="25">
        <v>21</v>
      </c>
      <c r="B14" s="26" t="s">
        <v>39</v>
      </c>
      <c r="C14" s="345">
        <v>1036</v>
      </c>
      <c r="D14" s="105">
        <v>0.02296251967107742</v>
      </c>
      <c r="E14" s="345">
        <v>65</v>
      </c>
      <c r="F14" s="105">
        <v>0.005584672222699543</v>
      </c>
      <c r="G14" s="345">
        <v>109</v>
      </c>
      <c r="H14" s="105">
        <v>0.00918358749684051</v>
      </c>
      <c r="I14" s="345">
        <v>266</v>
      </c>
      <c r="J14" s="105">
        <v>0.02115476379831398</v>
      </c>
      <c r="K14" s="345">
        <v>474</v>
      </c>
      <c r="L14" s="105">
        <v>0.05739888592879632</v>
      </c>
      <c r="M14" s="345">
        <v>1548</v>
      </c>
      <c r="N14" s="105">
        <v>0.1424234060171129</v>
      </c>
      <c r="O14" s="345">
        <v>511</v>
      </c>
      <c r="P14" s="105">
        <v>0.14317736060521155</v>
      </c>
      <c r="Q14" s="345">
        <v>202</v>
      </c>
      <c r="R14" s="105">
        <v>0.1452192667145938</v>
      </c>
      <c r="S14" s="345">
        <v>4211</v>
      </c>
      <c r="T14" s="105">
        <v>0.03999582090686321</v>
      </c>
      <c r="U14" s="294" t="s">
        <v>242</v>
      </c>
      <c r="V14" s="295"/>
      <c r="W14" s="295"/>
      <c r="X14" s="295"/>
      <c r="Y14" s="295"/>
      <c r="Z14" s="295"/>
      <c r="AA14" s="295"/>
      <c r="AB14" s="295"/>
      <c r="AC14" s="295"/>
    </row>
    <row r="15" spans="1:29" ht="15">
      <c r="A15" s="25">
        <v>22</v>
      </c>
      <c r="B15" s="26" t="s">
        <v>40</v>
      </c>
      <c r="C15" s="345">
        <v>75</v>
      </c>
      <c r="D15" s="105">
        <v>0.0016623445707826317</v>
      </c>
      <c r="E15" s="345">
        <v>5</v>
      </c>
      <c r="F15" s="105">
        <v>0.0004295901709768881</v>
      </c>
      <c r="G15" s="345">
        <v>7</v>
      </c>
      <c r="H15" s="105">
        <v>0.0005897716741090235</v>
      </c>
      <c r="I15" s="345">
        <v>22</v>
      </c>
      <c r="J15" s="105">
        <v>0.0017496421186575474</v>
      </c>
      <c r="K15" s="345">
        <v>37</v>
      </c>
      <c r="L15" s="105">
        <v>0.004480503753935577</v>
      </c>
      <c r="M15" s="345">
        <v>152</v>
      </c>
      <c r="N15" s="105">
        <v>0.013984727205814703</v>
      </c>
      <c r="O15" s="345">
        <v>57</v>
      </c>
      <c r="P15" s="105">
        <v>0.015970860184925748</v>
      </c>
      <c r="Q15" s="345">
        <v>34</v>
      </c>
      <c r="R15" s="105">
        <v>0.024442846872753415</v>
      </c>
      <c r="S15" s="345">
        <v>389</v>
      </c>
      <c r="T15" s="105">
        <v>0.003694698250479646</v>
      </c>
      <c r="U15" s="294" t="s">
        <v>243</v>
      </c>
      <c r="V15" s="295"/>
      <c r="W15" s="295"/>
      <c r="X15" s="295"/>
      <c r="Y15" s="295"/>
      <c r="Z15" s="295"/>
      <c r="AA15" s="295"/>
      <c r="AB15" s="295"/>
      <c r="AC15" s="295"/>
    </row>
    <row r="16" spans="1:29" ht="15.75" thickBot="1">
      <c r="A16" s="30">
        <v>29</v>
      </c>
      <c r="B16" s="31" t="s">
        <v>41</v>
      </c>
      <c r="C16" s="380">
        <v>104</v>
      </c>
      <c r="D16" s="111">
        <v>0.0023051178048185826</v>
      </c>
      <c r="E16" s="380">
        <v>8</v>
      </c>
      <c r="F16" s="111">
        <v>0.0006873442735630209</v>
      </c>
      <c r="G16" s="380">
        <v>19</v>
      </c>
      <c r="H16" s="111">
        <v>0.0016008088297244925</v>
      </c>
      <c r="I16" s="380">
        <v>27</v>
      </c>
      <c r="J16" s="111">
        <v>0.002147288054716081</v>
      </c>
      <c r="K16" s="380">
        <v>42</v>
      </c>
      <c r="L16" s="111">
        <v>0.005085977234197142</v>
      </c>
      <c r="M16" s="380">
        <v>95</v>
      </c>
      <c r="N16" s="111">
        <v>0.00874045450363419</v>
      </c>
      <c r="O16" s="380">
        <v>28</v>
      </c>
      <c r="P16" s="111">
        <v>0.007845334827682824</v>
      </c>
      <c r="Q16" s="380">
        <v>10</v>
      </c>
      <c r="R16" s="111">
        <v>0.007189072609633357</v>
      </c>
      <c r="S16" s="380">
        <v>333</v>
      </c>
      <c r="T16" s="111">
        <v>0.003162813669433733</v>
      </c>
      <c r="U16" s="294" t="s">
        <v>244</v>
      </c>
      <c r="V16" s="295"/>
      <c r="W16" s="295"/>
      <c r="X16" s="295"/>
      <c r="Y16" s="295"/>
      <c r="Z16" s="295"/>
      <c r="AA16" s="295"/>
      <c r="AB16" s="295"/>
      <c r="AC16" s="295"/>
    </row>
    <row r="17" spans="1:29" ht="15.75" thickBot="1">
      <c r="A17" s="15">
        <v>3</v>
      </c>
      <c r="B17" s="16" t="s">
        <v>42</v>
      </c>
      <c r="C17" s="360">
        <v>8986</v>
      </c>
      <c r="D17" s="378">
        <v>0.1991710441740364</v>
      </c>
      <c r="E17" s="360">
        <v>2596</v>
      </c>
      <c r="F17" s="378">
        <v>0.22304321677120026</v>
      </c>
      <c r="G17" s="360">
        <v>3606</v>
      </c>
      <c r="H17" s="378">
        <v>0.30381666526244844</v>
      </c>
      <c r="I17" s="360">
        <v>3932</v>
      </c>
      <c r="J17" s="378">
        <v>0.3127087641164307</v>
      </c>
      <c r="K17" s="360">
        <v>2887</v>
      </c>
      <c r="L17" s="378">
        <v>0.34960038750302735</v>
      </c>
      <c r="M17" s="360">
        <v>3559</v>
      </c>
      <c r="N17" s="378">
        <v>0.3274450271414114</v>
      </c>
      <c r="O17" s="360">
        <v>1128</v>
      </c>
      <c r="P17" s="378">
        <v>0.3160549173437938</v>
      </c>
      <c r="Q17" s="360">
        <v>416</v>
      </c>
      <c r="R17" s="378">
        <v>0.29906542056074764</v>
      </c>
      <c r="S17" s="360">
        <v>27110</v>
      </c>
      <c r="T17" s="508">
        <v>0.25748912485990544</v>
      </c>
      <c r="U17" s="295"/>
      <c r="V17" s="295"/>
      <c r="W17" s="295"/>
      <c r="X17" s="295"/>
      <c r="Y17" s="295"/>
      <c r="Z17" s="295"/>
      <c r="AA17" s="295"/>
      <c r="AB17" s="295"/>
      <c r="AC17" s="295"/>
    </row>
    <row r="18" spans="1:29" ht="15">
      <c r="A18" s="20">
        <v>30</v>
      </c>
      <c r="B18" s="21" t="s">
        <v>43</v>
      </c>
      <c r="C18" s="351">
        <v>3192</v>
      </c>
      <c r="D18" s="23">
        <v>0.0707493849325088</v>
      </c>
      <c r="E18" s="351">
        <v>962</v>
      </c>
      <c r="F18" s="23">
        <v>0.08265314889595327</v>
      </c>
      <c r="G18" s="351">
        <v>1292</v>
      </c>
      <c r="H18" s="23">
        <v>0.10885500042126547</v>
      </c>
      <c r="I18" s="351">
        <v>1394</v>
      </c>
      <c r="J18" s="346">
        <v>0.11086368697311913</v>
      </c>
      <c r="K18" s="351">
        <v>998</v>
      </c>
      <c r="L18" s="23">
        <v>0.1208525066602083</v>
      </c>
      <c r="M18" s="351">
        <v>1143</v>
      </c>
      <c r="N18" s="23">
        <v>0.10516146839635661</v>
      </c>
      <c r="O18" s="351">
        <v>363</v>
      </c>
      <c r="P18" s="23">
        <v>0.10170916223031662</v>
      </c>
      <c r="Q18" s="351">
        <v>141</v>
      </c>
      <c r="R18" s="23">
        <v>0.10136592379583034</v>
      </c>
      <c r="S18" s="351">
        <v>9485</v>
      </c>
      <c r="T18" s="23">
        <v>0.09008795091465154</v>
      </c>
      <c r="U18" s="294" t="s">
        <v>245</v>
      </c>
      <c r="V18" s="295"/>
      <c r="W18" s="295"/>
      <c r="X18" s="295"/>
      <c r="Y18" s="295"/>
      <c r="Z18" s="295"/>
      <c r="AA18" s="295"/>
      <c r="AB18" s="295"/>
      <c r="AC18" s="295"/>
    </row>
    <row r="19" spans="1:29" ht="15">
      <c r="A19" s="25">
        <v>31</v>
      </c>
      <c r="B19" s="26" t="s">
        <v>44</v>
      </c>
      <c r="C19" s="345">
        <v>403</v>
      </c>
      <c r="D19" s="105">
        <v>0.008932331493672008</v>
      </c>
      <c r="E19" s="345">
        <v>86</v>
      </c>
      <c r="F19" s="105">
        <v>0.007388950940802474</v>
      </c>
      <c r="G19" s="345">
        <v>127</v>
      </c>
      <c r="H19" s="105">
        <v>0.010700143230263713</v>
      </c>
      <c r="I19" s="345">
        <v>149</v>
      </c>
      <c r="J19" s="205">
        <v>0.011849848894544298</v>
      </c>
      <c r="K19" s="345">
        <v>123</v>
      </c>
      <c r="L19" s="105">
        <v>0.014894647614434492</v>
      </c>
      <c r="M19" s="345">
        <v>216</v>
      </c>
      <c r="N19" s="105">
        <v>0.019873033397736682</v>
      </c>
      <c r="O19" s="345">
        <v>86</v>
      </c>
      <c r="P19" s="105">
        <v>0.024096385542168676</v>
      </c>
      <c r="Q19" s="345">
        <v>33</v>
      </c>
      <c r="R19" s="105">
        <v>0.02372393961179008</v>
      </c>
      <c r="S19" s="345">
        <v>1223</v>
      </c>
      <c r="T19" s="105">
        <v>0.01161597933248485</v>
      </c>
      <c r="U19" s="294" t="s">
        <v>246</v>
      </c>
      <c r="V19" s="295"/>
      <c r="W19" s="295"/>
      <c r="X19" s="295"/>
      <c r="Y19" s="295"/>
      <c r="Z19" s="295"/>
      <c r="AA19" s="295"/>
      <c r="AB19" s="295"/>
      <c r="AC19" s="295"/>
    </row>
    <row r="20" spans="1:29" ht="15">
      <c r="A20" s="25">
        <v>32</v>
      </c>
      <c r="B20" s="26" t="s">
        <v>45</v>
      </c>
      <c r="C20" s="345">
        <v>4311</v>
      </c>
      <c r="D20" s="105">
        <v>0.09555156592858567</v>
      </c>
      <c r="E20" s="345">
        <v>1254</v>
      </c>
      <c r="F20" s="105">
        <v>0.10774121488100352</v>
      </c>
      <c r="G20" s="345">
        <v>1748</v>
      </c>
      <c r="H20" s="105">
        <v>0.1472744123346533</v>
      </c>
      <c r="I20" s="345">
        <v>1948</v>
      </c>
      <c r="J20" s="105">
        <v>0.15492285668840464</v>
      </c>
      <c r="K20" s="345">
        <v>1407</v>
      </c>
      <c r="L20" s="105">
        <v>0.17038023734560426</v>
      </c>
      <c r="M20" s="345">
        <v>1803</v>
      </c>
      <c r="N20" s="105">
        <v>0.16588462600055207</v>
      </c>
      <c r="O20" s="345">
        <v>548</v>
      </c>
      <c r="P20" s="105">
        <v>0.1535444101989353</v>
      </c>
      <c r="Q20" s="345">
        <v>172</v>
      </c>
      <c r="R20" s="105">
        <v>0.12365204888569373</v>
      </c>
      <c r="S20" s="345">
        <v>13191</v>
      </c>
      <c r="T20" s="105">
        <v>0.12528731265315426</v>
      </c>
      <c r="U20" s="294" t="s">
        <v>247</v>
      </c>
      <c r="V20" s="295"/>
      <c r="W20" s="295"/>
      <c r="X20" s="295"/>
      <c r="Y20" s="295"/>
      <c r="Z20" s="295"/>
      <c r="AA20" s="295"/>
      <c r="AB20" s="295"/>
      <c r="AC20" s="295"/>
    </row>
    <row r="21" spans="1:29" ht="15.75" thickBot="1">
      <c r="A21" s="30">
        <v>39</v>
      </c>
      <c r="B21" s="31" t="s">
        <v>46</v>
      </c>
      <c r="C21" s="380">
        <v>1080</v>
      </c>
      <c r="D21" s="111">
        <v>0.023937761819269897</v>
      </c>
      <c r="E21" s="380">
        <v>294</v>
      </c>
      <c r="F21" s="111">
        <v>0.025259902053441016</v>
      </c>
      <c r="G21" s="380">
        <v>439</v>
      </c>
      <c r="H21" s="111">
        <v>0.0369871092762659</v>
      </c>
      <c r="I21" s="380">
        <v>441</v>
      </c>
      <c r="J21" s="111">
        <v>0.03507237156036266</v>
      </c>
      <c r="K21" s="380">
        <v>359</v>
      </c>
      <c r="L21" s="111">
        <v>0.043472995882780335</v>
      </c>
      <c r="M21" s="380">
        <v>397</v>
      </c>
      <c r="N21" s="111">
        <v>0.03652589934676603</v>
      </c>
      <c r="O21" s="380">
        <v>131</v>
      </c>
      <c r="P21" s="111">
        <v>0.03670495937237321</v>
      </c>
      <c r="Q21" s="380">
        <v>70</v>
      </c>
      <c r="R21" s="111">
        <v>0.0503235082674335</v>
      </c>
      <c r="S21" s="380">
        <v>3211</v>
      </c>
      <c r="T21" s="111">
        <v>0.030497881959614764</v>
      </c>
      <c r="U21" s="294" t="s">
        <v>248</v>
      </c>
      <c r="V21" s="295"/>
      <c r="W21" s="295"/>
      <c r="X21" s="295"/>
      <c r="Y21" s="295"/>
      <c r="Z21" s="295"/>
      <c r="AA21" s="295"/>
      <c r="AB21" s="295"/>
      <c r="AC21" s="295"/>
    </row>
    <row r="22" spans="1:29" ht="15.75" thickBot="1">
      <c r="A22" s="15">
        <v>4</v>
      </c>
      <c r="B22" s="16" t="s">
        <v>47</v>
      </c>
      <c r="C22" s="448">
        <v>36</v>
      </c>
      <c r="D22" s="450">
        <v>0.0007979253939756633</v>
      </c>
      <c r="E22" s="448">
        <v>2</v>
      </c>
      <c r="F22" s="450">
        <v>0.00017183606839075522</v>
      </c>
      <c r="G22" s="448">
        <v>3</v>
      </c>
      <c r="H22" s="450">
        <v>0.0002527592889038672</v>
      </c>
      <c r="I22" s="448">
        <v>13</v>
      </c>
      <c r="J22" s="450">
        <v>0.001033879433752187</v>
      </c>
      <c r="K22" s="448">
        <v>18</v>
      </c>
      <c r="L22" s="450">
        <v>0.0021797045289416324</v>
      </c>
      <c r="M22" s="448">
        <v>85</v>
      </c>
      <c r="N22" s="450">
        <v>0.00782040666114638</v>
      </c>
      <c r="O22" s="448">
        <v>50</v>
      </c>
      <c r="P22" s="450">
        <v>0.014009526478005043</v>
      </c>
      <c r="Q22" s="448">
        <v>25</v>
      </c>
      <c r="R22" s="450">
        <v>0.017972681524083392</v>
      </c>
      <c r="S22" s="448">
        <v>232</v>
      </c>
      <c r="T22" s="510">
        <v>0.00220352183576164</v>
      </c>
      <c r="U22" s="295"/>
      <c r="V22" s="295"/>
      <c r="W22" s="295"/>
      <c r="X22" s="295"/>
      <c r="Y22" s="295"/>
      <c r="Z22" s="295"/>
      <c r="AA22" s="295"/>
      <c r="AB22" s="295"/>
      <c r="AC22" s="295"/>
    </row>
    <row r="23" spans="1:29" ht="15">
      <c r="A23" s="20">
        <v>40</v>
      </c>
      <c r="B23" s="21" t="s">
        <v>48</v>
      </c>
      <c r="C23" s="351">
        <v>25</v>
      </c>
      <c r="D23" s="23">
        <v>0.000554114856927544</v>
      </c>
      <c r="E23" s="351">
        <v>1</v>
      </c>
      <c r="F23" s="23">
        <v>8.591803419537761E-05</v>
      </c>
      <c r="G23" s="351">
        <v>1</v>
      </c>
      <c r="H23" s="23">
        <v>8.425309630128907E-05</v>
      </c>
      <c r="I23" s="351">
        <v>7</v>
      </c>
      <c r="J23" s="23">
        <v>0.0005567043104819469</v>
      </c>
      <c r="K23" s="351">
        <v>12</v>
      </c>
      <c r="L23" s="23">
        <v>0.001453136352627755</v>
      </c>
      <c r="M23" s="351">
        <v>50</v>
      </c>
      <c r="N23" s="23">
        <v>0.004600239212439047</v>
      </c>
      <c r="O23" s="351">
        <v>43</v>
      </c>
      <c r="P23" s="23">
        <v>0.012048192771084338</v>
      </c>
      <c r="Q23" s="351">
        <v>20</v>
      </c>
      <c r="R23" s="23">
        <v>0.014378145219266714</v>
      </c>
      <c r="S23" s="351">
        <v>159</v>
      </c>
      <c r="T23" s="23">
        <v>0.0015101722926125034</v>
      </c>
      <c r="U23" s="294" t="s">
        <v>249</v>
      </c>
      <c r="V23" s="295"/>
      <c r="W23" s="295"/>
      <c r="X23" s="295"/>
      <c r="Y23" s="295"/>
      <c r="Z23" s="295"/>
      <c r="AA23" s="295"/>
      <c r="AB23" s="295"/>
      <c r="AC23" s="295"/>
    </row>
    <row r="24" spans="1:29" ht="15.75" thickBot="1">
      <c r="A24" s="30">
        <v>41</v>
      </c>
      <c r="B24" s="31" t="s">
        <v>49</v>
      </c>
      <c r="C24" s="380">
        <v>11</v>
      </c>
      <c r="D24" s="111">
        <v>0.00024381053704811934</v>
      </c>
      <c r="E24" s="380">
        <v>1</v>
      </c>
      <c r="F24" s="111">
        <v>8.591803419537761E-05</v>
      </c>
      <c r="G24" s="380">
        <v>2</v>
      </c>
      <c r="H24" s="111">
        <v>0.00016850619260257814</v>
      </c>
      <c r="I24" s="380">
        <v>6</v>
      </c>
      <c r="J24" s="111">
        <v>0.00047717512327024025</v>
      </c>
      <c r="K24" s="380">
        <v>6</v>
      </c>
      <c r="L24" s="111">
        <v>0.0007265681763138775</v>
      </c>
      <c r="M24" s="380">
        <v>35</v>
      </c>
      <c r="N24" s="111">
        <v>0.003220167448707333</v>
      </c>
      <c r="O24" s="380">
        <v>7</v>
      </c>
      <c r="P24" s="111">
        <v>0.001961333706920706</v>
      </c>
      <c r="Q24" s="380">
        <v>5</v>
      </c>
      <c r="R24" s="111">
        <v>0.0035945363048166786</v>
      </c>
      <c r="S24" s="380">
        <v>73</v>
      </c>
      <c r="T24" s="111">
        <v>0.0006933495431491367</v>
      </c>
      <c r="U24" s="294" t="s">
        <v>250</v>
      </c>
      <c r="V24" s="295"/>
      <c r="W24" s="295"/>
      <c r="X24" s="295"/>
      <c r="Y24" s="295"/>
      <c r="Z24" s="295"/>
      <c r="AA24" s="295"/>
      <c r="AB24" s="295"/>
      <c r="AC24" s="295"/>
    </row>
    <row r="25" spans="1:29" ht="15.75" thickBot="1">
      <c r="A25" s="15">
        <v>5</v>
      </c>
      <c r="B25" s="16" t="s">
        <v>50</v>
      </c>
      <c r="C25" s="360">
        <v>1504</v>
      </c>
      <c r="D25" s="378">
        <v>0.03333554979276104</v>
      </c>
      <c r="E25" s="360">
        <v>587</v>
      </c>
      <c r="F25" s="378">
        <v>0.05043388607268665</v>
      </c>
      <c r="G25" s="360">
        <v>635</v>
      </c>
      <c r="H25" s="378">
        <v>0.05350071615131856</v>
      </c>
      <c r="I25" s="360">
        <v>605</v>
      </c>
      <c r="J25" s="378">
        <v>0.04811515826308255</v>
      </c>
      <c r="K25" s="360">
        <v>462</v>
      </c>
      <c r="L25" s="378">
        <v>0.05594574957616855</v>
      </c>
      <c r="M25" s="360">
        <v>505</v>
      </c>
      <c r="N25" s="378">
        <v>0.04646241604563437</v>
      </c>
      <c r="O25" s="360">
        <v>188</v>
      </c>
      <c r="P25" s="378">
        <v>0.05267581955729897</v>
      </c>
      <c r="Q25" s="360">
        <v>71</v>
      </c>
      <c r="R25" s="378">
        <v>0.05104241552839685</v>
      </c>
      <c r="S25" s="360">
        <v>4557</v>
      </c>
      <c r="T25" s="508">
        <v>0.04328210778261118</v>
      </c>
      <c r="U25" s="295"/>
      <c r="V25" s="295"/>
      <c r="W25" s="295"/>
      <c r="X25" s="295"/>
      <c r="Y25" s="295"/>
      <c r="Z25" s="295"/>
      <c r="AA25" s="295"/>
      <c r="AB25" s="295"/>
      <c r="AC25" s="295"/>
    </row>
    <row r="26" spans="1:29" ht="15">
      <c r="A26" s="20">
        <v>50</v>
      </c>
      <c r="B26" s="21" t="s">
        <v>52</v>
      </c>
      <c r="C26" s="351">
        <v>590</v>
      </c>
      <c r="D26" s="23">
        <v>0.013077110623490033</v>
      </c>
      <c r="E26" s="351">
        <v>246</v>
      </c>
      <c r="F26" s="23">
        <v>0.021135836412062892</v>
      </c>
      <c r="G26" s="351">
        <v>299</v>
      </c>
      <c r="H26" s="23">
        <v>0.025191675794085433</v>
      </c>
      <c r="I26" s="351">
        <v>291</v>
      </c>
      <c r="J26" s="23">
        <v>0.023142993478606648</v>
      </c>
      <c r="K26" s="351">
        <v>236</v>
      </c>
      <c r="L26" s="23">
        <v>0.028578348268345842</v>
      </c>
      <c r="M26" s="351">
        <v>232</v>
      </c>
      <c r="N26" s="23">
        <v>0.021345109945717176</v>
      </c>
      <c r="O26" s="351">
        <v>84</v>
      </c>
      <c r="P26" s="23">
        <v>0.023536004483048472</v>
      </c>
      <c r="Q26" s="351">
        <v>39</v>
      </c>
      <c r="R26" s="23">
        <v>0.028037383177570093</v>
      </c>
      <c r="S26" s="351">
        <v>2017</v>
      </c>
      <c r="T26" s="23">
        <v>0.019157342856600115</v>
      </c>
      <c r="U26" s="294" t="s">
        <v>251</v>
      </c>
      <c r="V26" s="295"/>
      <c r="W26" s="295"/>
      <c r="X26" s="295"/>
      <c r="Y26" s="295"/>
      <c r="Z26" s="295"/>
      <c r="AA26" s="295"/>
      <c r="AB26" s="295"/>
      <c r="AC26" s="295"/>
    </row>
    <row r="27" spans="1:29" ht="15">
      <c r="A27" s="25">
        <v>51</v>
      </c>
      <c r="B27" s="26" t="s">
        <v>52</v>
      </c>
      <c r="C27" s="345">
        <v>186</v>
      </c>
      <c r="D27" s="105">
        <v>0.004122614535540927</v>
      </c>
      <c r="E27" s="345">
        <v>139</v>
      </c>
      <c r="F27" s="105">
        <v>0.011942606753157487</v>
      </c>
      <c r="G27" s="345">
        <v>116</v>
      </c>
      <c r="H27" s="105">
        <v>0.009773359170949533</v>
      </c>
      <c r="I27" s="345">
        <v>89</v>
      </c>
      <c r="J27" s="105">
        <v>0.007078097661841896</v>
      </c>
      <c r="K27" s="345">
        <v>46</v>
      </c>
      <c r="L27" s="105">
        <v>0.005570356018406394</v>
      </c>
      <c r="M27" s="345">
        <v>46</v>
      </c>
      <c r="N27" s="105">
        <v>0.004232220075443923</v>
      </c>
      <c r="O27" s="345">
        <v>11</v>
      </c>
      <c r="P27" s="105">
        <v>0.0030820958251611096</v>
      </c>
      <c r="Q27" s="345">
        <v>6</v>
      </c>
      <c r="R27" s="105">
        <v>0.004313443565780014</v>
      </c>
      <c r="S27" s="345">
        <v>639</v>
      </c>
      <c r="T27" s="105">
        <v>0.006069182987291758</v>
      </c>
      <c r="U27" s="294" t="s">
        <v>252</v>
      </c>
      <c r="V27" s="295"/>
      <c r="W27" s="295"/>
      <c r="X27" s="295"/>
      <c r="Y27" s="295"/>
      <c r="Z27" s="295"/>
      <c r="AA27" s="295"/>
      <c r="AB27" s="295"/>
      <c r="AC27" s="295"/>
    </row>
    <row r="28" spans="1:29" ht="15">
      <c r="A28" s="25">
        <v>52</v>
      </c>
      <c r="B28" s="26" t="s">
        <v>53</v>
      </c>
      <c r="C28" s="345">
        <v>585</v>
      </c>
      <c r="D28" s="105">
        <v>0.012966287652104528</v>
      </c>
      <c r="E28" s="345">
        <v>146</v>
      </c>
      <c r="F28" s="105">
        <v>0.012544032992525132</v>
      </c>
      <c r="G28" s="345">
        <v>171</v>
      </c>
      <c r="H28" s="105">
        <v>0.01440727946752043</v>
      </c>
      <c r="I28" s="345">
        <v>199</v>
      </c>
      <c r="J28" s="105">
        <v>0.015826308255129633</v>
      </c>
      <c r="K28" s="345">
        <v>158</v>
      </c>
      <c r="L28" s="105">
        <v>0.01913296197626544</v>
      </c>
      <c r="M28" s="345">
        <v>207</v>
      </c>
      <c r="N28" s="105">
        <v>0.019044990339497653</v>
      </c>
      <c r="O28" s="345">
        <v>78</v>
      </c>
      <c r="P28" s="105">
        <v>0.02185486130568787</v>
      </c>
      <c r="Q28" s="345">
        <v>21</v>
      </c>
      <c r="R28" s="105">
        <v>0.015097052480230052</v>
      </c>
      <c r="S28" s="345">
        <v>1565</v>
      </c>
      <c r="T28" s="105">
        <v>0.01486427445244382</v>
      </c>
      <c r="U28" s="294" t="s">
        <v>253</v>
      </c>
      <c r="V28" s="295"/>
      <c r="W28" s="295"/>
      <c r="X28" s="295"/>
      <c r="Y28" s="295"/>
      <c r="Z28" s="295"/>
      <c r="AA28" s="295"/>
      <c r="AB28" s="295"/>
      <c r="AC28" s="295"/>
    </row>
    <row r="29" spans="1:29" ht="28.5">
      <c r="A29" s="25">
        <v>53</v>
      </c>
      <c r="B29" s="26" t="s">
        <v>54</v>
      </c>
      <c r="C29" s="345">
        <v>8</v>
      </c>
      <c r="D29" s="105">
        <v>0.00017731675421681407</v>
      </c>
      <c r="E29" s="345">
        <v>2</v>
      </c>
      <c r="F29" s="105">
        <v>0.00017183606839075522</v>
      </c>
      <c r="G29" s="345">
        <v>2</v>
      </c>
      <c r="H29" s="105">
        <v>0.00016850619260257814</v>
      </c>
      <c r="I29" s="345">
        <v>2</v>
      </c>
      <c r="J29" s="105">
        <v>0.0001590583744234134</v>
      </c>
      <c r="K29" s="345">
        <v>2</v>
      </c>
      <c r="L29" s="105">
        <v>0.00024218939210462575</v>
      </c>
      <c r="M29" s="345">
        <v>2</v>
      </c>
      <c r="N29" s="105">
        <v>0.00018400956849756188</v>
      </c>
      <c r="O29" s="345">
        <v>5</v>
      </c>
      <c r="P29" s="105">
        <v>0.0014009526478005044</v>
      </c>
      <c r="Q29" s="345">
        <v>1</v>
      </c>
      <c r="R29" s="105">
        <v>0.0007189072609633359</v>
      </c>
      <c r="S29" s="345">
        <v>24</v>
      </c>
      <c r="T29" s="105">
        <v>0.00022795053473396271</v>
      </c>
      <c r="U29" s="294" t="s">
        <v>254</v>
      </c>
      <c r="V29" s="295"/>
      <c r="W29" s="295"/>
      <c r="X29" s="295"/>
      <c r="Y29" s="295"/>
      <c r="Z29" s="295"/>
      <c r="AA29" s="295"/>
      <c r="AB29" s="295"/>
      <c r="AC29" s="295"/>
    </row>
    <row r="30" spans="1:29" ht="15">
      <c r="A30" s="25">
        <v>54</v>
      </c>
      <c r="B30" s="26" t="s">
        <v>55</v>
      </c>
      <c r="C30" s="345">
        <v>54</v>
      </c>
      <c r="D30" s="105">
        <v>0.0011968880909634949</v>
      </c>
      <c r="E30" s="345">
        <v>19</v>
      </c>
      <c r="F30" s="105">
        <v>0.0016324426497121747</v>
      </c>
      <c r="G30" s="345">
        <v>7</v>
      </c>
      <c r="H30" s="105">
        <v>0.0005897716741090235</v>
      </c>
      <c r="I30" s="345">
        <v>3</v>
      </c>
      <c r="J30" s="105">
        <v>0.00023858756163512012</v>
      </c>
      <c r="K30" s="345">
        <v>2</v>
      </c>
      <c r="L30" s="105">
        <v>0.00024218939210462575</v>
      </c>
      <c r="M30" s="345">
        <v>3</v>
      </c>
      <c r="N30" s="105">
        <v>0.0002760143527463428</v>
      </c>
      <c r="O30" s="345">
        <v>0</v>
      </c>
      <c r="P30" s="105">
        <v>0</v>
      </c>
      <c r="Q30" s="345">
        <v>1</v>
      </c>
      <c r="R30" s="105">
        <v>0.0007189072609633359</v>
      </c>
      <c r="S30" s="345">
        <v>89</v>
      </c>
      <c r="T30" s="105">
        <v>0.0008453165663051118</v>
      </c>
      <c r="U30" s="294" t="s">
        <v>255</v>
      </c>
      <c r="V30" s="295"/>
      <c r="W30" s="295"/>
      <c r="X30" s="295"/>
      <c r="Y30" s="295"/>
      <c r="Z30" s="295"/>
      <c r="AA30" s="295"/>
      <c r="AB30" s="295"/>
      <c r="AC30" s="295"/>
    </row>
    <row r="31" spans="1:29" ht="15.75" thickBot="1">
      <c r="A31" s="30">
        <v>59</v>
      </c>
      <c r="B31" s="31" t="s">
        <v>56</v>
      </c>
      <c r="C31" s="380">
        <v>81</v>
      </c>
      <c r="D31" s="111">
        <v>0.0017953321364452424</v>
      </c>
      <c r="E31" s="380">
        <v>35</v>
      </c>
      <c r="F31" s="111">
        <v>0.0030071311968382164</v>
      </c>
      <c r="G31" s="380">
        <v>40</v>
      </c>
      <c r="H31" s="111">
        <v>0.003370123852051563</v>
      </c>
      <c r="I31" s="380">
        <v>21</v>
      </c>
      <c r="J31" s="111">
        <v>0.0016701129314458407</v>
      </c>
      <c r="K31" s="380">
        <v>18</v>
      </c>
      <c r="L31" s="111">
        <v>0.0021797045289416324</v>
      </c>
      <c r="M31" s="380">
        <v>15</v>
      </c>
      <c r="N31" s="111">
        <v>0.001380071763731714</v>
      </c>
      <c r="O31" s="380">
        <v>10</v>
      </c>
      <c r="P31" s="111">
        <v>0.002801905295601009</v>
      </c>
      <c r="Q31" s="380">
        <v>3</v>
      </c>
      <c r="R31" s="111">
        <v>0.002156721782890007</v>
      </c>
      <c r="S31" s="380">
        <v>223</v>
      </c>
      <c r="T31" s="111">
        <v>0.002118040385236404</v>
      </c>
      <c r="U31" s="294" t="s">
        <v>256</v>
      </c>
      <c r="V31" s="295"/>
      <c r="W31" s="295"/>
      <c r="X31" s="295"/>
      <c r="Y31" s="295"/>
      <c r="Z31" s="295"/>
      <c r="AA31" s="295"/>
      <c r="AB31" s="295"/>
      <c r="AC31" s="295"/>
    </row>
    <row r="32" spans="1:29" ht="29.25" thickBot="1">
      <c r="A32" s="15">
        <v>6</v>
      </c>
      <c r="B32" s="16" t="s">
        <v>57</v>
      </c>
      <c r="C32" s="360">
        <v>825</v>
      </c>
      <c r="D32" s="378">
        <v>0.018285790278608948</v>
      </c>
      <c r="E32" s="360">
        <v>205</v>
      </c>
      <c r="F32" s="378">
        <v>0.017613197010052407</v>
      </c>
      <c r="G32" s="360">
        <v>181</v>
      </c>
      <c r="H32" s="378">
        <v>0.015249810430533322</v>
      </c>
      <c r="I32" s="360">
        <v>209</v>
      </c>
      <c r="J32" s="378">
        <v>0.0166216001272467</v>
      </c>
      <c r="K32" s="360">
        <v>137</v>
      </c>
      <c r="L32" s="378">
        <v>0.016589973359166867</v>
      </c>
      <c r="M32" s="360">
        <v>101</v>
      </c>
      <c r="N32" s="378">
        <v>0.009292483209126874</v>
      </c>
      <c r="O32" s="360">
        <v>19</v>
      </c>
      <c r="P32" s="378">
        <v>0.005323620061641917</v>
      </c>
      <c r="Q32" s="360">
        <v>16</v>
      </c>
      <c r="R32" s="378">
        <v>0.011502516175413372</v>
      </c>
      <c r="S32" s="360">
        <v>1693</v>
      </c>
      <c r="T32" s="508">
        <v>0.01608001063769162</v>
      </c>
      <c r="U32" s="295"/>
      <c r="V32" s="295"/>
      <c r="W32" s="295"/>
      <c r="X32" s="295"/>
      <c r="Y32" s="295"/>
      <c r="Z32" s="295"/>
      <c r="AA32" s="295"/>
      <c r="AB32" s="295"/>
      <c r="AC32" s="295"/>
    </row>
    <row r="33" spans="1:29" ht="15">
      <c r="A33" s="20">
        <v>60</v>
      </c>
      <c r="B33" s="21" t="s">
        <v>100</v>
      </c>
      <c r="C33" s="351">
        <v>174</v>
      </c>
      <c r="D33" s="23">
        <v>0.003856639404215706</v>
      </c>
      <c r="E33" s="351">
        <v>33</v>
      </c>
      <c r="F33" s="23">
        <v>0.0028352951284474613</v>
      </c>
      <c r="G33" s="351">
        <v>29</v>
      </c>
      <c r="H33" s="23">
        <v>0.0024433397927373832</v>
      </c>
      <c r="I33" s="351">
        <v>38</v>
      </c>
      <c r="J33" s="23">
        <v>0.0030221091140448545</v>
      </c>
      <c r="K33" s="351">
        <v>46</v>
      </c>
      <c r="L33" s="23">
        <v>0.005570356018406394</v>
      </c>
      <c r="M33" s="351">
        <v>20</v>
      </c>
      <c r="N33" s="23">
        <v>0.001840095684975619</v>
      </c>
      <c r="O33" s="351">
        <v>2</v>
      </c>
      <c r="P33" s="23">
        <v>0.0005603810591202018</v>
      </c>
      <c r="Q33" s="351">
        <v>1</v>
      </c>
      <c r="R33" s="23">
        <v>0.0007189072609633359</v>
      </c>
      <c r="S33" s="351">
        <v>343</v>
      </c>
      <c r="T33" s="23">
        <v>0.003257793058906217</v>
      </c>
      <c r="U33" s="294" t="s">
        <v>257</v>
      </c>
      <c r="V33" s="295"/>
      <c r="W33" s="295"/>
      <c r="X33" s="295"/>
      <c r="Y33" s="295"/>
      <c r="Z33" s="295"/>
      <c r="AA33" s="295"/>
      <c r="AB33" s="295"/>
      <c r="AC33" s="295"/>
    </row>
    <row r="34" spans="1:29" ht="28.5">
      <c r="A34" s="25">
        <v>61</v>
      </c>
      <c r="B34" s="26" t="s">
        <v>59</v>
      </c>
      <c r="C34" s="345">
        <v>483</v>
      </c>
      <c r="D34" s="105">
        <v>0.010705499035840149</v>
      </c>
      <c r="E34" s="345">
        <v>107</v>
      </c>
      <c r="F34" s="105">
        <v>0.009193229658905405</v>
      </c>
      <c r="G34" s="345">
        <v>97</v>
      </c>
      <c r="H34" s="105">
        <v>0.00817255034122504</v>
      </c>
      <c r="I34" s="345">
        <v>132</v>
      </c>
      <c r="J34" s="105">
        <v>0.010497852711945284</v>
      </c>
      <c r="K34" s="345">
        <v>85</v>
      </c>
      <c r="L34" s="105">
        <v>0.010293049164446597</v>
      </c>
      <c r="M34" s="345">
        <v>63</v>
      </c>
      <c r="N34" s="105">
        <v>0.005796301407673199</v>
      </c>
      <c r="O34" s="345">
        <v>11</v>
      </c>
      <c r="P34" s="105">
        <v>0.0030820958251611096</v>
      </c>
      <c r="Q34" s="345">
        <v>9</v>
      </c>
      <c r="R34" s="105">
        <v>0.0064701653486700225</v>
      </c>
      <c r="S34" s="345">
        <v>987</v>
      </c>
      <c r="T34" s="105">
        <v>0.009374465740934217</v>
      </c>
      <c r="U34" s="294" t="s">
        <v>258</v>
      </c>
      <c r="V34" s="295"/>
      <c r="W34" s="295"/>
      <c r="X34" s="295"/>
      <c r="Y34" s="295"/>
      <c r="Z34" s="295"/>
      <c r="AA34" s="295"/>
      <c r="AB34" s="295"/>
      <c r="AC34" s="295"/>
    </row>
    <row r="35" spans="1:29" ht="15">
      <c r="A35" s="25">
        <v>62</v>
      </c>
      <c r="B35" s="26" t="s">
        <v>60</v>
      </c>
      <c r="C35" s="345">
        <v>282</v>
      </c>
      <c r="D35" s="105">
        <v>0.006250415586142696</v>
      </c>
      <c r="E35" s="345">
        <v>83</v>
      </c>
      <c r="F35" s="105">
        <v>0.007131196838216341</v>
      </c>
      <c r="G35" s="345">
        <v>69</v>
      </c>
      <c r="H35" s="105">
        <v>0.005813463644788946</v>
      </c>
      <c r="I35" s="345">
        <v>53</v>
      </c>
      <c r="J35" s="105">
        <v>0.004215046922220454</v>
      </c>
      <c r="K35" s="345">
        <v>40</v>
      </c>
      <c r="L35" s="105">
        <v>0.004843787842092516</v>
      </c>
      <c r="M35" s="345">
        <v>32</v>
      </c>
      <c r="N35" s="105">
        <v>0.00294415309596099</v>
      </c>
      <c r="O35" s="345">
        <v>4</v>
      </c>
      <c r="P35" s="105">
        <v>0.0011207621182404036</v>
      </c>
      <c r="Q35" s="345">
        <v>5</v>
      </c>
      <c r="R35" s="105">
        <v>0.0035945363048166786</v>
      </c>
      <c r="S35" s="345">
        <v>568</v>
      </c>
      <c r="T35" s="105">
        <v>0.005394829322037118</v>
      </c>
      <c r="U35" s="294" t="s">
        <v>259</v>
      </c>
      <c r="V35" s="295"/>
      <c r="W35" s="295"/>
      <c r="X35" s="295"/>
      <c r="Y35" s="295"/>
      <c r="Z35" s="295"/>
      <c r="AA35" s="295"/>
      <c r="AB35" s="295"/>
      <c r="AC35" s="295"/>
    </row>
    <row r="36" spans="1:29" ht="15">
      <c r="A36" s="25">
        <v>63</v>
      </c>
      <c r="B36" s="26" t="s">
        <v>61</v>
      </c>
      <c r="C36" s="345">
        <v>6</v>
      </c>
      <c r="D36" s="105">
        <v>0.00013298756566261055</v>
      </c>
      <c r="E36" s="345">
        <v>1</v>
      </c>
      <c r="F36" s="105">
        <v>8.591803419537761E-05</v>
      </c>
      <c r="G36" s="345">
        <v>0</v>
      </c>
      <c r="H36" s="105">
        <v>0</v>
      </c>
      <c r="I36" s="345">
        <v>1</v>
      </c>
      <c r="J36" s="105">
        <v>7.95291872117067E-05</v>
      </c>
      <c r="K36" s="345">
        <v>1</v>
      </c>
      <c r="L36" s="105">
        <v>0.00012109469605231288</v>
      </c>
      <c r="M36" s="345">
        <v>3</v>
      </c>
      <c r="N36" s="105">
        <v>0.0002760143527463428</v>
      </c>
      <c r="O36" s="345">
        <v>0</v>
      </c>
      <c r="P36" s="105">
        <v>0</v>
      </c>
      <c r="Q36" s="345">
        <v>0</v>
      </c>
      <c r="R36" s="105">
        <v>0</v>
      </c>
      <c r="S36" s="345">
        <v>12</v>
      </c>
      <c r="T36" s="105">
        <v>0.00011397526736698136</v>
      </c>
      <c r="U36" s="294" t="s">
        <v>260</v>
      </c>
      <c r="V36" s="295"/>
      <c r="W36" s="295"/>
      <c r="X36" s="295"/>
      <c r="Y36" s="295"/>
      <c r="Z36" s="295"/>
      <c r="AA36" s="295"/>
      <c r="AB36" s="295"/>
      <c r="AC36" s="295"/>
    </row>
    <row r="37" spans="1:29" ht="29.25" thickBot="1">
      <c r="A37" s="30">
        <v>69</v>
      </c>
      <c r="B37" s="31" t="s">
        <v>62</v>
      </c>
      <c r="C37" s="380">
        <v>54</v>
      </c>
      <c r="D37" s="111">
        <v>0.0011968880909634949</v>
      </c>
      <c r="E37" s="380">
        <v>14</v>
      </c>
      <c r="F37" s="111">
        <v>0.0012028524787352866</v>
      </c>
      <c r="G37" s="380">
        <v>15</v>
      </c>
      <c r="H37" s="111">
        <v>0.0012637964445193362</v>
      </c>
      <c r="I37" s="380">
        <v>23</v>
      </c>
      <c r="J37" s="111">
        <v>0.001829171305869254</v>
      </c>
      <c r="K37" s="380">
        <v>11</v>
      </c>
      <c r="L37" s="111">
        <v>0.001332041656575442</v>
      </c>
      <c r="M37" s="380">
        <v>3</v>
      </c>
      <c r="N37" s="111">
        <v>0.0002760143527463428</v>
      </c>
      <c r="O37" s="380">
        <v>4</v>
      </c>
      <c r="P37" s="111">
        <v>0.0011207621182404036</v>
      </c>
      <c r="Q37" s="380">
        <v>2</v>
      </c>
      <c r="R37" s="111">
        <v>0.0014378145219266717</v>
      </c>
      <c r="S37" s="380">
        <v>126</v>
      </c>
      <c r="T37" s="111">
        <v>0.0011967403073533044</v>
      </c>
      <c r="U37" s="294" t="s">
        <v>261</v>
      </c>
      <c r="V37" s="295"/>
      <c r="W37" s="295"/>
      <c r="X37" s="295"/>
      <c r="Y37" s="295"/>
      <c r="Z37" s="295"/>
      <c r="AA37" s="295"/>
      <c r="AB37" s="295"/>
      <c r="AC37" s="295"/>
    </row>
    <row r="38" spans="1:29" ht="15.75" thickBot="1">
      <c r="A38" s="15">
        <v>7</v>
      </c>
      <c r="B38" s="16" t="s">
        <v>63</v>
      </c>
      <c r="C38" s="360">
        <v>362</v>
      </c>
      <c r="D38" s="378">
        <v>0.008023583128310837</v>
      </c>
      <c r="E38" s="360">
        <v>66</v>
      </c>
      <c r="F38" s="378">
        <v>0.0056705902568949225</v>
      </c>
      <c r="G38" s="360">
        <v>12</v>
      </c>
      <c r="H38" s="378">
        <v>0.0010110371556154689</v>
      </c>
      <c r="I38" s="360">
        <v>10</v>
      </c>
      <c r="J38" s="378">
        <v>0.000795291872117067</v>
      </c>
      <c r="K38" s="360">
        <v>7</v>
      </c>
      <c r="L38" s="378">
        <v>0.0008476628723661902</v>
      </c>
      <c r="M38" s="360">
        <v>7</v>
      </c>
      <c r="N38" s="378">
        <v>0.0006440334897414666</v>
      </c>
      <c r="O38" s="360">
        <v>0</v>
      </c>
      <c r="P38" s="378">
        <v>0</v>
      </c>
      <c r="Q38" s="360">
        <v>2</v>
      </c>
      <c r="R38" s="378">
        <v>0.0014378145219266717</v>
      </c>
      <c r="S38" s="360">
        <v>466</v>
      </c>
      <c r="T38" s="508">
        <v>0.004426039549417777</v>
      </c>
      <c r="U38" s="295"/>
      <c r="V38" s="295"/>
      <c r="W38" s="295"/>
      <c r="X38" s="295"/>
      <c r="Y38" s="295"/>
      <c r="Z38" s="295"/>
      <c r="AA38" s="295"/>
      <c r="AB38" s="295"/>
      <c r="AC38" s="295"/>
    </row>
    <row r="39" spans="1:29" ht="15">
      <c r="A39" s="20">
        <v>70</v>
      </c>
      <c r="B39" s="21" t="s">
        <v>101</v>
      </c>
      <c r="C39" s="351">
        <v>118</v>
      </c>
      <c r="D39" s="23">
        <v>0.0026154221246980068</v>
      </c>
      <c r="E39" s="351">
        <v>15</v>
      </c>
      <c r="F39" s="23">
        <v>0.0012887705129306642</v>
      </c>
      <c r="G39" s="351">
        <v>0</v>
      </c>
      <c r="H39" s="23">
        <v>0</v>
      </c>
      <c r="I39" s="351">
        <v>0</v>
      </c>
      <c r="J39" s="23">
        <v>0</v>
      </c>
      <c r="K39" s="351">
        <v>1</v>
      </c>
      <c r="L39" s="23">
        <v>0.00012109469605231288</v>
      </c>
      <c r="M39" s="351">
        <v>1</v>
      </c>
      <c r="N39" s="23">
        <v>9.200478424878094E-05</v>
      </c>
      <c r="O39" s="351">
        <v>0</v>
      </c>
      <c r="P39" s="23">
        <v>0</v>
      </c>
      <c r="Q39" s="351">
        <v>0</v>
      </c>
      <c r="R39" s="23">
        <v>0</v>
      </c>
      <c r="S39" s="351">
        <v>135</v>
      </c>
      <c r="T39" s="23">
        <v>0.0012822217578785404</v>
      </c>
      <c r="U39" s="294" t="s">
        <v>262</v>
      </c>
      <c r="V39" s="295"/>
      <c r="W39" s="295"/>
      <c r="X39" s="295"/>
      <c r="Y39" s="295"/>
      <c r="Z39" s="295"/>
      <c r="AA39" s="295"/>
      <c r="AB39" s="295"/>
      <c r="AC39" s="295"/>
    </row>
    <row r="40" spans="1:29" ht="15">
      <c r="A40" s="25">
        <v>71</v>
      </c>
      <c r="B40" s="26" t="s">
        <v>65</v>
      </c>
      <c r="C40" s="345">
        <v>87</v>
      </c>
      <c r="D40" s="105">
        <v>0.001928319702107853</v>
      </c>
      <c r="E40" s="345">
        <v>20</v>
      </c>
      <c r="F40" s="105">
        <v>0.0017183606839075525</v>
      </c>
      <c r="G40" s="345">
        <v>8</v>
      </c>
      <c r="H40" s="105">
        <v>0.0006740247704103125</v>
      </c>
      <c r="I40" s="345">
        <v>3</v>
      </c>
      <c r="J40" s="105">
        <v>0.00023858756163512012</v>
      </c>
      <c r="K40" s="345">
        <v>2</v>
      </c>
      <c r="L40" s="105">
        <v>0.00024218939210462575</v>
      </c>
      <c r="M40" s="345">
        <v>2</v>
      </c>
      <c r="N40" s="105">
        <v>0.00018400956849756188</v>
      </c>
      <c r="O40" s="345">
        <v>0</v>
      </c>
      <c r="P40" s="105">
        <v>0</v>
      </c>
      <c r="Q40" s="345">
        <v>2</v>
      </c>
      <c r="R40" s="105">
        <v>0.0014378145219266717</v>
      </c>
      <c r="S40" s="345">
        <v>124</v>
      </c>
      <c r="T40" s="105">
        <v>0.0011777444294588074</v>
      </c>
      <c r="U40" s="294" t="s">
        <v>263</v>
      </c>
      <c r="V40" s="295"/>
      <c r="W40" s="295"/>
      <c r="X40" s="295"/>
      <c r="Y40" s="295"/>
      <c r="Z40" s="295"/>
      <c r="AA40" s="295"/>
      <c r="AB40" s="295"/>
      <c r="AC40" s="295"/>
    </row>
    <row r="41" spans="1:29" ht="15">
      <c r="A41" s="25">
        <v>72</v>
      </c>
      <c r="B41" s="26" t="s">
        <v>66</v>
      </c>
      <c r="C41" s="345">
        <v>73</v>
      </c>
      <c r="D41" s="105">
        <v>0.0016180153822284286</v>
      </c>
      <c r="E41" s="345">
        <v>9</v>
      </c>
      <c r="F41" s="105">
        <v>0.0007732623077583984</v>
      </c>
      <c r="G41" s="345">
        <v>2</v>
      </c>
      <c r="H41" s="105">
        <v>0.00016850619260257814</v>
      </c>
      <c r="I41" s="345">
        <v>5</v>
      </c>
      <c r="J41" s="105">
        <v>0.0003976459360585335</v>
      </c>
      <c r="K41" s="345">
        <v>3</v>
      </c>
      <c r="L41" s="105">
        <v>0.00036328408815693874</v>
      </c>
      <c r="M41" s="345">
        <v>3</v>
      </c>
      <c r="N41" s="105">
        <v>0.0002760143527463428</v>
      </c>
      <c r="O41" s="345">
        <v>0</v>
      </c>
      <c r="P41" s="105">
        <v>0</v>
      </c>
      <c r="Q41" s="345">
        <v>0</v>
      </c>
      <c r="R41" s="105">
        <v>0</v>
      </c>
      <c r="S41" s="345">
        <v>95</v>
      </c>
      <c r="T41" s="105">
        <v>0.0009023041999886023</v>
      </c>
      <c r="U41" s="294" t="s">
        <v>264</v>
      </c>
      <c r="V41" s="295"/>
      <c r="W41" s="295"/>
      <c r="X41" s="295"/>
      <c r="Y41" s="295"/>
      <c r="Z41" s="295"/>
      <c r="AA41" s="295"/>
      <c r="AB41" s="295"/>
      <c r="AC41" s="295"/>
    </row>
    <row r="42" spans="1:29" ht="15.75" thickBot="1">
      <c r="A42" s="30">
        <v>79</v>
      </c>
      <c r="B42" s="31" t="s">
        <v>67</v>
      </c>
      <c r="C42" s="380">
        <v>84</v>
      </c>
      <c r="D42" s="111">
        <v>0.001861825919276548</v>
      </c>
      <c r="E42" s="380">
        <v>22</v>
      </c>
      <c r="F42" s="111">
        <v>0.0018901967522983074</v>
      </c>
      <c r="G42" s="380">
        <v>2</v>
      </c>
      <c r="H42" s="111">
        <v>0.00016850619260257814</v>
      </c>
      <c r="I42" s="380">
        <v>2</v>
      </c>
      <c r="J42" s="111">
        <v>0.0001590583744234134</v>
      </c>
      <c r="K42" s="380">
        <v>1</v>
      </c>
      <c r="L42" s="111">
        <v>0.00012109469605231288</v>
      </c>
      <c r="M42" s="380">
        <v>1</v>
      </c>
      <c r="N42" s="111">
        <v>9.200478424878094E-05</v>
      </c>
      <c r="O42" s="380">
        <v>0</v>
      </c>
      <c r="P42" s="111">
        <v>0</v>
      </c>
      <c r="Q42" s="380">
        <v>0</v>
      </c>
      <c r="R42" s="111">
        <v>0</v>
      </c>
      <c r="S42" s="380">
        <v>112</v>
      </c>
      <c r="T42" s="111">
        <v>0.001063769162091826</v>
      </c>
      <c r="U42" s="294" t="s">
        <v>265</v>
      </c>
      <c r="V42" s="295"/>
      <c r="W42" s="295"/>
      <c r="X42" s="295"/>
      <c r="Y42" s="295"/>
      <c r="Z42" s="295"/>
      <c r="AA42" s="295"/>
      <c r="AB42" s="295"/>
      <c r="AC42" s="295"/>
    </row>
    <row r="43" spans="1:29" ht="15.75" thickBot="1">
      <c r="A43" s="15">
        <v>8</v>
      </c>
      <c r="B43" s="16" t="s">
        <v>68</v>
      </c>
      <c r="C43" s="360">
        <v>14</v>
      </c>
      <c r="D43" s="400">
        <v>0.0003103043198794246</v>
      </c>
      <c r="E43" s="360">
        <v>7</v>
      </c>
      <c r="F43" s="400">
        <v>0.0006014262393676433</v>
      </c>
      <c r="G43" s="360">
        <v>5</v>
      </c>
      <c r="H43" s="400">
        <v>0.0004212654815064454</v>
      </c>
      <c r="I43" s="360">
        <v>1</v>
      </c>
      <c r="J43" s="400">
        <v>7.95291872117067E-05</v>
      </c>
      <c r="K43" s="360">
        <v>1</v>
      </c>
      <c r="L43" s="400">
        <v>0.00012109469605231288</v>
      </c>
      <c r="M43" s="360">
        <v>2</v>
      </c>
      <c r="N43" s="400">
        <v>0.00018400956849756188</v>
      </c>
      <c r="O43" s="360">
        <v>0</v>
      </c>
      <c r="P43" s="400">
        <v>0</v>
      </c>
      <c r="Q43" s="360">
        <v>0</v>
      </c>
      <c r="R43" s="400">
        <v>0</v>
      </c>
      <c r="S43" s="360">
        <v>30</v>
      </c>
      <c r="T43" s="436">
        <v>0.0002849381684174534</v>
      </c>
      <c r="U43" s="295"/>
      <c r="V43" s="295"/>
      <c r="W43" s="295"/>
      <c r="X43" s="295"/>
      <c r="Y43" s="295"/>
      <c r="Z43" s="295"/>
      <c r="AA43" s="295"/>
      <c r="AB43" s="295"/>
      <c r="AC43" s="295"/>
    </row>
    <row r="44" spans="1:29" ht="15">
      <c r="A44" s="20">
        <v>80</v>
      </c>
      <c r="B44" s="21" t="s">
        <v>102</v>
      </c>
      <c r="C44" s="351">
        <v>0</v>
      </c>
      <c r="D44" s="23">
        <v>0</v>
      </c>
      <c r="E44" s="351">
        <v>0</v>
      </c>
      <c r="F44" s="23">
        <v>0</v>
      </c>
      <c r="G44" s="351">
        <v>0</v>
      </c>
      <c r="H44" s="23">
        <v>0</v>
      </c>
      <c r="I44" s="351">
        <v>0</v>
      </c>
      <c r="J44" s="23">
        <v>0</v>
      </c>
      <c r="K44" s="351">
        <v>0</v>
      </c>
      <c r="L44" s="23">
        <v>0</v>
      </c>
      <c r="M44" s="351">
        <v>0</v>
      </c>
      <c r="N44" s="23">
        <v>0</v>
      </c>
      <c r="O44" s="351">
        <v>0</v>
      </c>
      <c r="P44" s="23">
        <v>0</v>
      </c>
      <c r="Q44" s="351">
        <v>0</v>
      </c>
      <c r="R44" s="23">
        <v>0</v>
      </c>
      <c r="S44" s="351">
        <v>0</v>
      </c>
      <c r="T44" s="23">
        <v>0</v>
      </c>
      <c r="U44" s="294" t="s">
        <v>266</v>
      </c>
      <c r="V44" s="295"/>
      <c r="W44" s="295"/>
      <c r="X44" s="295"/>
      <c r="Y44" s="295"/>
      <c r="Z44" s="295"/>
      <c r="AA44" s="295"/>
      <c r="AB44" s="295"/>
      <c r="AC44" s="295"/>
    </row>
    <row r="45" spans="1:29" ht="15">
      <c r="A45" s="25">
        <v>81</v>
      </c>
      <c r="B45" s="26" t="s">
        <v>70</v>
      </c>
      <c r="C45" s="345">
        <v>12</v>
      </c>
      <c r="D45" s="105">
        <v>0.0002659751313252211</v>
      </c>
      <c r="E45" s="345">
        <v>5</v>
      </c>
      <c r="F45" s="105">
        <v>0.0004295901709768881</v>
      </c>
      <c r="G45" s="345">
        <v>3</v>
      </c>
      <c r="H45" s="105">
        <v>0.0002527592889038672</v>
      </c>
      <c r="I45" s="345">
        <v>1</v>
      </c>
      <c r="J45" s="105">
        <v>7.95291872117067E-05</v>
      </c>
      <c r="K45" s="345">
        <v>1</v>
      </c>
      <c r="L45" s="105">
        <v>0.00012109469605231288</v>
      </c>
      <c r="M45" s="345">
        <v>2</v>
      </c>
      <c r="N45" s="105">
        <v>0.00018400956849756188</v>
      </c>
      <c r="O45" s="345">
        <v>0</v>
      </c>
      <c r="P45" s="105">
        <v>0</v>
      </c>
      <c r="Q45" s="345">
        <v>0</v>
      </c>
      <c r="R45" s="105">
        <v>0</v>
      </c>
      <c r="S45" s="345">
        <v>24</v>
      </c>
      <c r="T45" s="105">
        <v>0.00022795053473396271</v>
      </c>
      <c r="U45" s="294" t="s">
        <v>267</v>
      </c>
      <c r="V45" s="295"/>
      <c r="W45" s="295"/>
      <c r="X45" s="295"/>
      <c r="Y45" s="295"/>
      <c r="Z45" s="295"/>
      <c r="AA45" s="295"/>
      <c r="AB45" s="295"/>
      <c r="AC45" s="295"/>
    </row>
    <row r="46" spans="1:29" ht="15">
      <c r="A46" s="25">
        <v>82</v>
      </c>
      <c r="B46" s="26" t="s">
        <v>71</v>
      </c>
      <c r="C46" s="345">
        <v>0</v>
      </c>
      <c r="D46" s="105">
        <v>0</v>
      </c>
      <c r="E46" s="345">
        <v>1</v>
      </c>
      <c r="F46" s="105">
        <v>8.591803419537761E-05</v>
      </c>
      <c r="G46" s="345">
        <v>0</v>
      </c>
      <c r="H46" s="105">
        <v>0</v>
      </c>
      <c r="I46" s="345">
        <v>0</v>
      </c>
      <c r="J46" s="105">
        <v>0</v>
      </c>
      <c r="K46" s="345">
        <v>0</v>
      </c>
      <c r="L46" s="105">
        <v>0</v>
      </c>
      <c r="M46" s="345">
        <v>0</v>
      </c>
      <c r="N46" s="105">
        <v>0</v>
      </c>
      <c r="O46" s="345">
        <v>0</v>
      </c>
      <c r="P46" s="105">
        <v>0</v>
      </c>
      <c r="Q46" s="345">
        <v>0</v>
      </c>
      <c r="R46" s="105">
        <v>0</v>
      </c>
      <c r="S46" s="345">
        <v>1</v>
      </c>
      <c r="T46" s="105">
        <v>9.497938947248448E-06</v>
      </c>
      <c r="U46" s="294" t="s">
        <v>268</v>
      </c>
      <c r="V46" s="295"/>
      <c r="W46" s="295"/>
      <c r="X46" s="295"/>
      <c r="Y46" s="295"/>
      <c r="Z46" s="295"/>
      <c r="AA46" s="295"/>
      <c r="AB46" s="295"/>
      <c r="AC46" s="295"/>
    </row>
    <row r="47" spans="1:29" ht="15.75" thickBot="1">
      <c r="A47" s="30">
        <v>89</v>
      </c>
      <c r="B47" s="31" t="s">
        <v>72</v>
      </c>
      <c r="C47" s="380">
        <v>2</v>
      </c>
      <c r="D47" s="111">
        <v>4.4329188554203516E-05</v>
      </c>
      <c r="E47" s="380">
        <v>1</v>
      </c>
      <c r="F47" s="111">
        <v>8.591803419537761E-05</v>
      </c>
      <c r="G47" s="380">
        <v>2</v>
      </c>
      <c r="H47" s="111">
        <v>0.00016850619260257814</v>
      </c>
      <c r="I47" s="380">
        <v>0</v>
      </c>
      <c r="J47" s="111">
        <v>0</v>
      </c>
      <c r="K47" s="380">
        <v>0</v>
      </c>
      <c r="L47" s="111">
        <v>0</v>
      </c>
      <c r="M47" s="380">
        <v>0</v>
      </c>
      <c r="N47" s="111">
        <v>0</v>
      </c>
      <c r="O47" s="380">
        <v>0</v>
      </c>
      <c r="P47" s="111">
        <v>0</v>
      </c>
      <c r="Q47" s="380">
        <v>0</v>
      </c>
      <c r="R47" s="111">
        <v>0</v>
      </c>
      <c r="S47" s="380">
        <v>5</v>
      </c>
      <c r="T47" s="111">
        <v>4.7489694736242234E-05</v>
      </c>
      <c r="U47" s="294" t="s">
        <v>269</v>
      </c>
      <c r="V47" s="295"/>
      <c r="W47" s="295"/>
      <c r="X47" s="295"/>
      <c r="Y47" s="295"/>
      <c r="Z47" s="295"/>
      <c r="AA47" s="295"/>
      <c r="AB47" s="295"/>
      <c r="AC47" s="295"/>
    </row>
    <row r="48" spans="1:29" ht="15.75" thickBot="1">
      <c r="A48" s="15">
        <v>9</v>
      </c>
      <c r="B48" s="16" t="s">
        <v>73</v>
      </c>
      <c r="C48" s="360">
        <v>122</v>
      </c>
      <c r="D48" s="378">
        <v>0.0027040805018064148</v>
      </c>
      <c r="E48" s="360">
        <v>21</v>
      </c>
      <c r="F48" s="378">
        <v>0.0018042787181029299</v>
      </c>
      <c r="G48" s="360">
        <v>15</v>
      </c>
      <c r="H48" s="378">
        <v>0.001263796444519336</v>
      </c>
      <c r="I48" s="360">
        <v>9</v>
      </c>
      <c r="J48" s="378">
        <v>0.0007157626849053603</v>
      </c>
      <c r="K48" s="360">
        <v>5</v>
      </c>
      <c r="L48" s="378">
        <v>0.0006054734802615644</v>
      </c>
      <c r="M48" s="360">
        <v>7</v>
      </c>
      <c r="N48" s="378">
        <v>0.0006440334897414666</v>
      </c>
      <c r="O48" s="360">
        <v>5</v>
      </c>
      <c r="P48" s="378">
        <v>0.0014009526478005044</v>
      </c>
      <c r="Q48" s="360">
        <v>2</v>
      </c>
      <c r="R48" s="378">
        <v>0.0014378145219266717</v>
      </c>
      <c r="S48" s="360">
        <v>186</v>
      </c>
      <c r="T48" s="508">
        <v>0.0017666166441882112</v>
      </c>
      <c r="U48" s="295"/>
      <c r="V48" s="295"/>
      <c r="W48" s="295"/>
      <c r="X48" s="295"/>
      <c r="Y48" s="295"/>
      <c r="Z48" s="295"/>
      <c r="AA48" s="295"/>
      <c r="AB48" s="295"/>
      <c r="AC48" s="295"/>
    </row>
    <row r="49" spans="1:29" ht="15">
      <c r="A49" s="20">
        <v>90</v>
      </c>
      <c r="B49" s="21" t="s">
        <v>74</v>
      </c>
      <c r="C49" s="351">
        <v>42</v>
      </c>
      <c r="D49" s="23">
        <v>0.000930912959638274</v>
      </c>
      <c r="E49" s="351">
        <v>7</v>
      </c>
      <c r="F49" s="23">
        <v>0.0006014262393676433</v>
      </c>
      <c r="G49" s="351">
        <v>3</v>
      </c>
      <c r="H49" s="23">
        <v>0.0002527592889038672</v>
      </c>
      <c r="I49" s="351">
        <v>0</v>
      </c>
      <c r="J49" s="23">
        <v>0</v>
      </c>
      <c r="K49" s="351">
        <v>2</v>
      </c>
      <c r="L49" s="23">
        <v>0.00024218939210462575</v>
      </c>
      <c r="M49" s="351">
        <v>2</v>
      </c>
      <c r="N49" s="23">
        <v>0.00018400956849756188</v>
      </c>
      <c r="O49" s="351">
        <v>0</v>
      </c>
      <c r="P49" s="23">
        <v>0</v>
      </c>
      <c r="Q49" s="351">
        <v>1</v>
      </c>
      <c r="R49" s="23">
        <v>0.0007189072609633359</v>
      </c>
      <c r="S49" s="351">
        <v>57</v>
      </c>
      <c r="T49" s="23">
        <v>0.0005413825199931615</v>
      </c>
      <c r="U49" s="294" t="s">
        <v>270</v>
      </c>
      <c r="V49" s="295"/>
      <c r="W49" s="295"/>
      <c r="X49" s="295"/>
      <c r="Y49" s="295"/>
      <c r="Z49" s="295"/>
      <c r="AA49" s="295"/>
      <c r="AB49" s="295"/>
      <c r="AC49" s="295"/>
    </row>
    <row r="50" spans="1:29" ht="15">
      <c r="A50" s="25">
        <v>91</v>
      </c>
      <c r="B50" s="26" t="s">
        <v>75</v>
      </c>
      <c r="C50" s="345">
        <v>13</v>
      </c>
      <c r="D50" s="105">
        <v>0.00028813972560232283</v>
      </c>
      <c r="E50" s="345">
        <v>4</v>
      </c>
      <c r="F50" s="105">
        <v>0.00034367213678151043</v>
      </c>
      <c r="G50" s="345">
        <v>0</v>
      </c>
      <c r="H50" s="105">
        <v>0</v>
      </c>
      <c r="I50" s="345">
        <v>3</v>
      </c>
      <c r="J50" s="105">
        <v>0.00023858756163512012</v>
      </c>
      <c r="K50" s="345">
        <v>0</v>
      </c>
      <c r="L50" s="105">
        <v>0</v>
      </c>
      <c r="M50" s="345">
        <v>2</v>
      </c>
      <c r="N50" s="105">
        <v>0.00018400956849756188</v>
      </c>
      <c r="O50" s="345">
        <v>0</v>
      </c>
      <c r="P50" s="105">
        <v>0</v>
      </c>
      <c r="Q50" s="345">
        <v>0</v>
      </c>
      <c r="R50" s="105">
        <v>0</v>
      </c>
      <c r="S50" s="345">
        <v>22</v>
      </c>
      <c r="T50" s="105">
        <v>0.0002089546568394658</v>
      </c>
      <c r="U50" s="294" t="s">
        <v>271</v>
      </c>
      <c r="V50" s="295"/>
      <c r="W50" s="295"/>
      <c r="X50" s="295"/>
      <c r="Y50" s="295"/>
      <c r="Z50" s="295"/>
      <c r="AA50" s="295"/>
      <c r="AB50" s="295"/>
      <c r="AC50" s="295"/>
    </row>
    <row r="51" spans="1:29" ht="15">
      <c r="A51" s="25">
        <v>92</v>
      </c>
      <c r="B51" s="26" t="s">
        <v>76</v>
      </c>
      <c r="C51" s="345">
        <v>11</v>
      </c>
      <c r="D51" s="105">
        <v>0.00024381053704811934</v>
      </c>
      <c r="E51" s="345">
        <v>4</v>
      </c>
      <c r="F51" s="105">
        <v>0.00034367213678151043</v>
      </c>
      <c r="G51" s="345">
        <v>5</v>
      </c>
      <c r="H51" s="105">
        <v>0.0004212654815064454</v>
      </c>
      <c r="I51" s="345">
        <v>5</v>
      </c>
      <c r="J51" s="105">
        <v>0.0003976459360585335</v>
      </c>
      <c r="K51" s="345">
        <v>1</v>
      </c>
      <c r="L51" s="105">
        <v>0.00012109469605231288</v>
      </c>
      <c r="M51" s="345">
        <v>2</v>
      </c>
      <c r="N51" s="105">
        <v>0.00018400956849756188</v>
      </c>
      <c r="O51" s="345">
        <v>0</v>
      </c>
      <c r="P51" s="105">
        <v>0</v>
      </c>
      <c r="Q51" s="345">
        <v>0</v>
      </c>
      <c r="R51" s="105">
        <v>0</v>
      </c>
      <c r="S51" s="345">
        <v>28</v>
      </c>
      <c r="T51" s="105">
        <v>0.0002659422905229565</v>
      </c>
      <c r="U51" s="294" t="s">
        <v>272</v>
      </c>
      <c r="V51" s="295"/>
      <c r="W51" s="295"/>
      <c r="X51" s="295"/>
      <c r="Y51" s="295"/>
      <c r="Z51" s="295"/>
      <c r="AA51" s="295"/>
      <c r="AB51" s="295"/>
      <c r="AC51" s="295"/>
    </row>
    <row r="52" spans="1:29" ht="15.75" thickBot="1">
      <c r="A52" s="30">
        <v>99</v>
      </c>
      <c r="B52" s="31" t="s">
        <v>77</v>
      </c>
      <c r="C52" s="380">
        <v>56</v>
      </c>
      <c r="D52" s="111">
        <v>0.0012412172795176985</v>
      </c>
      <c r="E52" s="380">
        <v>6</v>
      </c>
      <c r="F52" s="111">
        <v>0.0005155082051722657</v>
      </c>
      <c r="G52" s="380">
        <v>7</v>
      </c>
      <c r="H52" s="111">
        <v>0.0005897716741090235</v>
      </c>
      <c r="I52" s="380">
        <v>1</v>
      </c>
      <c r="J52" s="111">
        <v>7.95291872117067E-05</v>
      </c>
      <c r="K52" s="380">
        <v>2</v>
      </c>
      <c r="L52" s="111">
        <v>0.00024218939210462575</v>
      </c>
      <c r="M52" s="380">
        <v>1</v>
      </c>
      <c r="N52" s="111">
        <v>9.200478424878094E-05</v>
      </c>
      <c r="O52" s="380">
        <v>5</v>
      </c>
      <c r="P52" s="111">
        <v>0.0014009526478005044</v>
      </c>
      <c r="Q52" s="380">
        <v>1</v>
      </c>
      <c r="R52" s="111">
        <v>0.0007189072609633359</v>
      </c>
      <c r="S52" s="380">
        <v>79</v>
      </c>
      <c r="T52" s="111">
        <v>0.0007503371768326273</v>
      </c>
      <c r="U52" s="294" t="s">
        <v>273</v>
      </c>
      <c r="V52" s="295"/>
      <c r="W52" s="295"/>
      <c r="X52" s="295"/>
      <c r="Y52" s="295"/>
      <c r="Z52" s="295"/>
      <c r="AA52" s="295"/>
      <c r="AB52" s="295"/>
      <c r="AC52" s="295"/>
    </row>
    <row r="53" spans="1:29" ht="29.25" thickBot="1">
      <c r="A53" s="15">
        <v>10</v>
      </c>
      <c r="B53" s="16" t="s">
        <v>78</v>
      </c>
      <c r="C53" s="360">
        <v>30</v>
      </c>
      <c r="D53" s="378">
        <v>0.0006649378283130528</v>
      </c>
      <c r="E53" s="360">
        <v>17</v>
      </c>
      <c r="F53" s="378">
        <v>0.0014606065813214195</v>
      </c>
      <c r="G53" s="360">
        <v>5</v>
      </c>
      <c r="H53" s="378">
        <v>0.0004212654815064453</v>
      </c>
      <c r="I53" s="360">
        <v>2</v>
      </c>
      <c r="J53" s="378">
        <v>0.0001590583744234134</v>
      </c>
      <c r="K53" s="360">
        <v>8</v>
      </c>
      <c r="L53" s="378">
        <v>0.0009687575684185031</v>
      </c>
      <c r="M53" s="360">
        <v>1</v>
      </c>
      <c r="N53" s="378">
        <v>9.200478424878094E-05</v>
      </c>
      <c r="O53" s="360">
        <v>1</v>
      </c>
      <c r="P53" s="378">
        <v>0.0002801905295601009</v>
      </c>
      <c r="Q53" s="360">
        <v>0</v>
      </c>
      <c r="R53" s="378">
        <v>0</v>
      </c>
      <c r="S53" s="360">
        <v>64</v>
      </c>
      <c r="T53" s="508">
        <v>0.0006078680926239006</v>
      </c>
      <c r="U53" s="295"/>
      <c r="V53" s="295"/>
      <c r="W53" s="295"/>
      <c r="X53" s="295"/>
      <c r="Y53" s="295"/>
      <c r="Z53" s="295"/>
      <c r="AA53" s="295"/>
      <c r="AB53" s="295"/>
      <c r="AC53" s="295"/>
    </row>
    <row r="54" spans="1:29" ht="28.5">
      <c r="A54" s="20">
        <v>100</v>
      </c>
      <c r="B54" s="21" t="s">
        <v>79</v>
      </c>
      <c r="C54" s="351">
        <v>10</v>
      </c>
      <c r="D54" s="23">
        <v>0.00022164594277101758</v>
      </c>
      <c r="E54" s="351">
        <v>5</v>
      </c>
      <c r="F54" s="23">
        <v>0.0004295901709768881</v>
      </c>
      <c r="G54" s="351">
        <v>3</v>
      </c>
      <c r="H54" s="23">
        <v>0.0002527592889038672</v>
      </c>
      <c r="I54" s="351">
        <v>0</v>
      </c>
      <c r="J54" s="23">
        <v>0</v>
      </c>
      <c r="K54" s="351">
        <v>5</v>
      </c>
      <c r="L54" s="23">
        <v>0.0006054734802615645</v>
      </c>
      <c r="M54" s="351">
        <v>1</v>
      </c>
      <c r="N54" s="23">
        <v>9.200478424878094E-05</v>
      </c>
      <c r="O54" s="351">
        <v>1</v>
      </c>
      <c r="P54" s="23">
        <v>0.0002801905295601009</v>
      </c>
      <c r="Q54" s="351">
        <v>0</v>
      </c>
      <c r="R54" s="23">
        <v>0</v>
      </c>
      <c r="S54" s="351">
        <v>25</v>
      </c>
      <c r="T54" s="23">
        <v>0.00023744847368121117</v>
      </c>
      <c r="U54" s="294" t="s">
        <v>274</v>
      </c>
      <c r="V54" s="295"/>
      <c r="W54" s="295"/>
      <c r="X54" s="295"/>
      <c r="Y54" s="295"/>
      <c r="Z54" s="295"/>
      <c r="AA54" s="295"/>
      <c r="AB54" s="295"/>
      <c r="AC54" s="295"/>
    </row>
    <row r="55" spans="1:29" ht="15">
      <c r="A55" s="25">
        <v>101</v>
      </c>
      <c r="B55" s="26" t="s">
        <v>80</v>
      </c>
      <c r="C55" s="345">
        <v>8</v>
      </c>
      <c r="D55" s="105">
        <v>0.00017731675421681407</v>
      </c>
      <c r="E55" s="345">
        <v>1</v>
      </c>
      <c r="F55" s="105">
        <v>8.591803419537761E-05</v>
      </c>
      <c r="G55" s="345">
        <v>1</v>
      </c>
      <c r="H55" s="105">
        <v>8.425309630128907E-05</v>
      </c>
      <c r="I55" s="345">
        <v>1</v>
      </c>
      <c r="J55" s="105">
        <v>7.95291872117067E-05</v>
      </c>
      <c r="K55" s="345">
        <v>1</v>
      </c>
      <c r="L55" s="105">
        <v>0.00012109469605231288</v>
      </c>
      <c r="M55" s="345">
        <v>0</v>
      </c>
      <c r="N55" s="105">
        <v>0</v>
      </c>
      <c r="O55" s="345">
        <v>0</v>
      </c>
      <c r="P55" s="105">
        <v>0</v>
      </c>
      <c r="Q55" s="345">
        <v>0</v>
      </c>
      <c r="R55" s="105">
        <v>0</v>
      </c>
      <c r="S55" s="345">
        <v>12</v>
      </c>
      <c r="T55" s="105">
        <v>0.00011397526736698136</v>
      </c>
      <c r="U55" s="294" t="s">
        <v>275</v>
      </c>
      <c r="V55" s="295"/>
      <c r="W55" s="295"/>
      <c r="X55" s="295"/>
      <c r="Y55" s="295"/>
      <c r="Z55" s="295"/>
      <c r="AA55" s="295"/>
      <c r="AB55" s="295"/>
      <c r="AC55" s="295"/>
    </row>
    <row r="56" spans="1:29" ht="15">
      <c r="A56" s="25">
        <v>102</v>
      </c>
      <c r="B56" s="26" t="s">
        <v>81</v>
      </c>
      <c r="C56" s="345">
        <v>6</v>
      </c>
      <c r="D56" s="105">
        <v>0.00013298756566261055</v>
      </c>
      <c r="E56" s="345">
        <v>6</v>
      </c>
      <c r="F56" s="105">
        <v>0.0005155082051722657</v>
      </c>
      <c r="G56" s="345">
        <v>0</v>
      </c>
      <c r="H56" s="105">
        <v>0</v>
      </c>
      <c r="I56" s="345">
        <v>1</v>
      </c>
      <c r="J56" s="105">
        <v>7.95291872117067E-05</v>
      </c>
      <c r="K56" s="345">
        <v>1</v>
      </c>
      <c r="L56" s="105">
        <v>0.00012109469605231288</v>
      </c>
      <c r="M56" s="345">
        <v>0</v>
      </c>
      <c r="N56" s="105">
        <v>0</v>
      </c>
      <c r="O56" s="345">
        <v>0</v>
      </c>
      <c r="P56" s="105">
        <v>0</v>
      </c>
      <c r="Q56" s="345">
        <v>0</v>
      </c>
      <c r="R56" s="105">
        <v>0</v>
      </c>
      <c r="S56" s="345">
        <v>14</v>
      </c>
      <c r="T56" s="105">
        <v>0.00013297114526147826</v>
      </c>
      <c r="U56" s="294" t="s">
        <v>276</v>
      </c>
      <c r="V56" s="295"/>
      <c r="W56" s="295"/>
      <c r="X56" s="295"/>
      <c r="Y56" s="295"/>
      <c r="Z56" s="295"/>
      <c r="AA56" s="295"/>
      <c r="AB56" s="295"/>
      <c r="AC56" s="295"/>
    </row>
    <row r="57" spans="1:29" ht="15">
      <c r="A57" s="25">
        <v>103</v>
      </c>
      <c r="B57" s="26" t="s">
        <v>82</v>
      </c>
      <c r="C57" s="345">
        <v>1</v>
      </c>
      <c r="D57" s="105">
        <v>2.2164594277101758E-05</v>
      </c>
      <c r="E57" s="345">
        <v>0</v>
      </c>
      <c r="F57" s="105">
        <v>0</v>
      </c>
      <c r="G57" s="345">
        <v>0</v>
      </c>
      <c r="H57" s="105">
        <v>0</v>
      </c>
      <c r="I57" s="345">
        <v>0</v>
      </c>
      <c r="J57" s="105">
        <v>0</v>
      </c>
      <c r="K57" s="345">
        <v>0</v>
      </c>
      <c r="L57" s="105">
        <v>0</v>
      </c>
      <c r="M57" s="345">
        <v>0</v>
      </c>
      <c r="N57" s="105">
        <v>0</v>
      </c>
      <c r="O57" s="345">
        <v>0</v>
      </c>
      <c r="P57" s="105">
        <v>0</v>
      </c>
      <c r="Q57" s="345">
        <v>0</v>
      </c>
      <c r="R57" s="105">
        <v>0</v>
      </c>
      <c r="S57" s="345">
        <v>1</v>
      </c>
      <c r="T57" s="105">
        <v>9.497938947248448E-06</v>
      </c>
      <c r="U57" s="294" t="s">
        <v>277</v>
      </c>
      <c r="V57" s="295"/>
      <c r="W57" s="295"/>
      <c r="X57" s="295"/>
      <c r="Y57" s="295"/>
      <c r="Z57" s="295"/>
      <c r="AA57" s="295"/>
      <c r="AB57" s="295"/>
      <c r="AC57" s="295"/>
    </row>
    <row r="58" spans="1:29" ht="29.25" thickBot="1">
      <c r="A58" s="30">
        <v>109</v>
      </c>
      <c r="B58" s="31" t="s">
        <v>83</v>
      </c>
      <c r="C58" s="380">
        <v>5</v>
      </c>
      <c r="D58" s="111">
        <v>0.00011082297138550879</v>
      </c>
      <c r="E58" s="380">
        <v>5</v>
      </c>
      <c r="F58" s="111">
        <v>0.0004295901709768881</v>
      </c>
      <c r="G58" s="380">
        <v>1</v>
      </c>
      <c r="H58" s="111">
        <v>8.425309630128907E-05</v>
      </c>
      <c r="I58" s="380">
        <v>0</v>
      </c>
      <c r="J58" s="111">
        <v>0</v>
      </c>
      <c r="K58" s="380">
        <v>1</v>
      </c>
      <c r="L58" s="111">
        <v>0.00012109469605231288</v>
      </c>
      <c r="M58" s="380">
        <v>0</v>
      </c>
      <c r="N58" s="111">
        <v>0</v>
      </c>
      <c r="O58" s="380">
        <v>0</v>
      </c>
      <c r="P58" s="111">
        <v>0</v>
      </c>
      <c r="Q58" s="380">
        <v>0</v>
      </c>
      <c r="R58" s="111">
        <v>0</v>
      </c>
      <c r="S58" s="380">
        <v>12</v>
      </c>
      <c r="T58" s="111">
        <v>0.00011397526736698136</v>
      </c>
      <c r="U58" s="294" t="s">
        <v>278</v>
      </c>
      <c r="V58" s="295"/>
      <c r="W58" s="295"/>
      <c r="X58" s="295"/>
      <c r="Y58" s="295"/>
      <c r="Z58" s="295"/>
      <c r="AA58" s="295"/>
      <c r="AB58" s="295"/>
      <c r="AC58" s="295"/>
    </row>
    <row r="59" spans="1:29" ht="15.75" thickBot="1">
      <c r="A59" s="15">
        <v>11</v>
      </c>
      <c r="B59" s="16" t="s">
        <v>84</v>
      </c>
      <c r="C59" s="360">
        <v>515</v>
      </c>
      <c r="D59" s="378">
        <v>0.011414766052707406</v>
      </c>
      <c r="E59" s="360">
        <v>89</v>
      </c>
      <c r="F59" s="378">
        <v>0.007646705043388607</v>
      </c>
      <c r="G59" s="360">
        <v>92</v>
      </c>
      <c r="H59" s="378">
        <v>0.007751284859718594</v>
      </c>
      <c r="I59" s="360">
        <v>118</v>
      </c>
      <c r="J59" s="378">
        <v>0.00938444409098139</v>
      </c>
      <c r="K59" s="360">
        <v>84</v>
      </c>
      <c r="L59" s="378">
        <v>0.010171954468394282</v>
      </c>
      <c r="M59" s="360">
        <v>119</v>
      </c>
      <c r="N59" s="378">
        <v>0.010948569325604932</v>
      </c>
      <c r="O59" s="360">
        <v>56</v>
      </c>
      <c r="P59" s="378">
        <v>0.015690669655365648</v>
      </c>
      <c r="Q59" s="360">
        <v>22</v>
      </c>
      <c r="R59" s="378">
        <v>0.015815959741193385</v>
      </c>
      <c r="S59" s="360">
        <v>1095</v>
      </c>
      <c r="T59" s="508">
        <v>0.01040024314723705</v>
      </c>
      <c r="U59" s="295"/>
      <c r="V59" s="295"/>
      <c r="W59" s="295"/>
      <c r="X59" s="295"/>
      <c r="Y59" s="295"/>
      <c r="Z59" s="295"/>
      <c r="AA59" s="295"/>
      <c r="AB59" s="295"/>
      <c r="AC59" s="295"/>
    </row>
    <row r="60" spans="1:29" ht="15">
      <c r="A60" s="20">
        <v>110</v>
      </c>
      <c r="B60" s="21" t="s">
        <v>85</v>
      </c>
      <c r="C60" s="351">
        <v>165</v>
      </c>
      <c r="D60" s="23">
        <v>0.0036571580557217907</v>
      </c>
      <c r="E60" s="351">
        <v>25</v>
      </c>
      <c r="F60" s="23">
        <v>0.00214795085488444</v>
      </c>
      <c r="G60" s="351">
        <v>29</v>
      </c>
      <c r="H60" s="23">
        <v>0.0024433397927373832</v>
      </c>
      <c r="I60" s="351">
        <v>42</v>
      </c>
      <c r="J60" s="23">
        <v>0.0033402258628916813</v>
      </c>
      <c r="K60" s="351">
        <v>25</v>
      </c>
      <c r="L60" s="23">
        <v>0.003027367401307823</v>
      </c>
      <c r="M60" s="351">
        <v>16</v>
      </c>
      <c r="N60" s="23">
        <v>0.001472076547980495</v>
      </c>
      <c r="O60" s="351">
        <v>11</v>
      </c>
      <c r="P60" s="23">
        <v>0.0030820958251611096</v>
      </c>
      <c r="Q60" s="351">
        <v>2</v>
      </c>
      <c r="R60" s="23">
        <v>0.0014378145219266717</v>
      </c>
      <c r="S60" s="351">
        <v>315</v>
      </c>
      <c r="T60" s="23">
        <v>0.0029918507683832614</v>
      </c>
      <c r="U60" s="294" t="s">
        <v>279</v>
      </c>
      <c r="V60" s="295"/>
      <c r="W60" s="295"/>
      <c r="X60" s="295"/>
      <c r="Y60" s="295"/>
      <c r="Z60" s="295"/>
      <c r="AA60" s="295"/>
      <c r="AB60" s="295"/>
      <c r="AC60" s="295"/>
    </row>
    <row r="61" spans="1:29" ht="15">
      <c r="A61" s="25">
        <v>111</v>
      </c>
      <c r="B61" s="26" t="s">
        <v>86</v>
      </c>
      <c r="C61" s="345">
        <v>186</v>
      </c>
      <c r="D61" s="105">
        <v>0.004122614535540927</v>
      </c>
      <c r="E61" s="345">
        <v>33</v>
      </c>
      <c r="F61" s="105">
        <v>0.0028352951284474613</v>
      </c>
      <c r="G61" s="345">
        <v>37</v>
      </c>
      <c r="H61" s="105">
        <v>0.003117364563147695</v>
      </c>
      <c r="I61" s="345">
        <v>47</v>
      </c>
      <c r="J61" s="105">
        <v>0.003737871798950215</v>
      </c>
      <c r="K61" s="345">
        <v>39</v>
      </c>
      <c r="L61" s="105">
        <v>0.004722693146040203</v>
      </c>
      <c r="M61" s="345">
        <v>68</v>
      </c>
      <c r="N61" s="105">
        <v>0.006256325328917104</v>
      </c>
      <c r="O61" s="345">
        <v>30</v>
      </c>
      <c r="P61" s="105">
        <v>0.008405715886803026</v>
      </c>
      <c r="Q61" s="345">
        <v>13</v>
      </c>
      <c r="R61" s="105">
        <v>0.009345794392523364</v>
      </c>
      <c r="S61" s="345">
        <v>453</v>
      </c>
      <c r="T61" s="105">
        <v>0.004302566343103546</v>
      </c>
      <c r="U61" s="294" t="s">
        <v>280</v>
      </c>
      <c r="V61" s="295"/>
      <c r="W61" s="295"/>
      <c r="X61" s="295"/>
      <c r="Y61" s="295"/>
      <c r="Z61" s="295"/>
      <c r="AA61" s="295"/>
      <c r="AB61" s="295"/>
      <c r="AC61" s="295"/>
    </row>
    <row r="62" spans="1:29" ht="15">
      <c r="A62" s="25">
        <v>112</v>
      </c>
      <c r="B62" s="26" t="s">
        <v>87</v>
      </c>
      <c r="C62" s="345">
        <v>99</v>
      </c>
      <c r="D62" s="105">
        <v>0.0021942948334330737</v>
      </c>
      <c r="E62" s="345">
        <v>26</v>
      </c>
      <c r="F62" s="105">
        <v>0.002233868889079818</v>
      </c>
      <c r="G62" s="345">
        <v>16</v>
      </c>
      <c r="H62" s="105">
        <v>0.001348049540820625</v>
      </c>
      <c r="I62" s="345">
        <v>17</v>
      </c>
      <c r="J62" s="105">
        <v>0.001351996182599014</v>
      </c>
      <c r="K62" s="345">
        <v>8</v>
      </c>
      <c r="L62" s="105">
        <v>0.000968757568418503</v>
      </c>
      <c r="M62" s="345">
        <v>15</v>
      </c>
      <c r="N62" s="105">
        <v>0.001380071763731714</v>
      </c>
      <c r="O62" s="345">
        <v>10</v>
      </c>
      <c r="P62" s="105">
        <v>0.002801905295601009</v>
      </c>
      <c r="Q62" s="345">
        <v>4</v>
      </c>
      <c r="R62" s="105">
        <v>0.0028756290438533435</v>
      </c>
      <c r="S62" s="345">
        <v>195</v>
      </c>
      <c r="T62" s="105">
        <v>0.001852098094713447</v>
      </c>
      <c r="U62" s="294" t="s">
        <v>281</v>
      </c>
      <c r="V62" s="295"/>
      <c r="W62" s="295"/>
      <c r="X62" s="295"/>
      <c r="Y62" s="295"/>
      <c r="Z62" s="295"/>
      <c r="AA62" s="295"/>
      <c r="AB62" s="295"/>
      <c r="AC62" s="295"/>
    </row>
    <row r="63" spans="1:29" ht="15.75" thickBot="1">
      <c r="A63" s="25">
        <v>119</v>
      </c>
      <c r="B63" s="26" t="s">
        <v>88</v>
      </c>
      <c r="C63" s="345">
        <v>65</v>
      </c>
      <c r="D63" s="105">
        <v>0.0014406986280116143</v>
      </c>
      <c r="E63" s="345">
        <v>5</v>
      </c>
      <c r="F63" s="105">
        <v>0.0004295901709768881</v>
      </c>
      <c r="G63" s="345">
        <v>10</v>
      </c>
      <c r="H63" s="105">
        <v>0.0008425309630128908</v>
      </c>
      <c r="I63" s="345">
        <v>12</v>
      </c>
      <c r="J63" s="105">
        <v>0.0009543502465404805</v>
      </c>
      <c r="K63" s="345">
        <v>12</v>
      </c>
      <c r="L63" s="105">
        <v>0.001453136352627755</v>
      </c>
      <c r="M63" s="345">
        <v>20</v>
      </c>
      <c r="N63" s="105">
        <v>0.001840095684975619</v>
      </c>
      <c r="O63" s="345">
        <v>5</v>
      </c>
      <c r="P63" s="105">
        <v>0.0014009526478005044</v>
      </c>
      <c r="Q63" s="345">
        <v>3</v>
      </c>
      <c r="R63" s="105">
        <v>0.002156721782890007</v>
      </c>
      <c r="S63" s="345">
        <v>132</v>
      </c>
      <c r="T63" s="105">
        <v>0.001253727941036795</v>
      </c>
      <c r="U63" s="294" t="s">
        <v>282</v>
      </c>
      <c r="V63" s="295"/>
      <c r="W63" s="295"/>
      <c r="X63" s="295"/>
      <c r="Y63" s="295"/>
      <c r="Z63" s="295"/>
      <c r="AA63" s="295"/>
      <c r="AB63" s="295"/>
      <c r="AC63" s="295"/>
    </row>
    <row r="64" spans="1:29" ht="15.75" thickBot="1">
      <c r="A64" s="15">
        <v>120</v>
      </c>
      <c r="B64" s="16" t="s">
        <v>89</v>
      </c>
      <c r="C64" s="356">
        <v>315</v>
      </c>
      <c r="D64" s="18">
        <v>0.006981847197287052</v>
      </c>
      <c r="E64" s="356">
        <v>88</v>
      </c>
      <c r="F64" s="18">
        <v>0.00756078700919323</v>
      </c>
      <c r="G64" s="356">
        <v>101</v>
      </c>
      <c r="H64" s="18">
        <v>0.008509562726430196</v>
      </c>
      <c r="I64" s="356">
        <v>111</v>
      </c>
      <c r="J64" s="18">
        <v>0.008827739780499444</v>
      </c>
      <c r="K64" s="356">
        <v>98</v>
      </c>
      <c r="L64" s="18">
        <v>0.011867280213126665</v>
      </c>
      <c r="M64" s="356">
        <v>123</v>
      </c>
      <c r="N64" s="18">
        <v>0.011316588462600054</v>
      </c>
      <c r="O64" s="356">
        <v>48</v>
      </c>
      <c r="P64" s="18">
        <v>0.013449145418884841</v>
      </c>
      <c r="Q64" s="356">
        <v>25</v>
      </c>
      <c r="R64" s="18">
        <v>0.01797268152408339</v>
      </c>
      <c r="S64" s="356">
        <v>909</v>
      </c>
      <c r="T64" s="18">
        <v>0.008633626503048839</v>
      </c>
      <c r="U64" s="294" t="s">
        <v>283</v>
      </c>
      <c r="V64" s="295"/>
      <c r="W64" s="295"/>
      <c r="X64" s="295"/>
      <c r="Y64" s="295"/>
      <c r="Z64" s="295"/>
      <c r="AA64" s="295"/>
      <c r="AB64" s="295"/>
      <c r="AC64" s="295"/>
    </row>
    <row r="65" spans="1:29" ht="29.25" thickBot="1">
      <c r="A65" s="15">
        <v>999</v>
      </c>
      <c r="B65" s="16" t="s">
        <v>90</v>
      </c>
      <c r="C65" s="356">
        <v>1937</v>
      </c>
      <c r="D65" s="18">
        <v>0.042932819114746106</v>
      </c>
      <c r="E65" s="356">
        <v>210</v>
      </c>
      <c r="F65" s="18">
        <v>0.018042787181029297</v>
      </c>
      <c r="G65" s="356">
        <v>182</v>
      </c>
      <c r="H65" s="18">
        <v>0.01533406352683461</v>
      </c>
      <c r="I65" s="356">
        <v>190</v>
      </c>
      <c r="J65" s="18">
        <v>0.015110545570224272</v>
      </c>
      <c r="K65" s="356">
        <v>112</v>
      </c>
      <c r="L65" s="18">
        <v>0.013562605957859046</v>
      </c>
      <c r="M65" s="356">
        <v>125</v>
      </c>
      <c r="N65" s="18">
        <v>0.011500598031097618</v>
      </c>
      <c r="O65" s="356">
        <v>44</v>
      </c>
      <c r="P65" s="18">
        <v>0.012328383300644438</v>
      </c>
      <c r="Q65" s="356">
        <v>20</v>
      </c>
      <c r="R65" s="18">
        <v>0.014378145219266714</v>
      </c>
      <c r="S65" s="356">
        <v>2820</v>
      </c>
      <c r="T65" s="18">
        <v>0.026784187831240622</v>
      </c>
      <c r="U65" s="294" t="s">
        <v>284</v>
      </c>
      <c r="V65" s="295"/>
      <c r="W65" s="295"/>
      <c r="X65" s="295"/>
      <c r="Y65" s="295"/>
      <c r="Z65" s="295"/>
      <c r="AA65" s="295"/>
      <c r="AB65" s="295"/>
      <c r="AC65" s="295"/>
    </row>
    <row r="66" spans="1:29" ht="15.75" thickBot="1">
      <c r="A66" s="600" t="s">
        <v>91</v>
      </c>
      <c r="B66" s="601"/>
      <c r="C66" s="382">
        <v>45117</v>
      </c>
      <c r="D66" s="132">
        <v>1</v>
      </c>
      <c r="E66" s="382">
        <v>11639</v>
      </c>
      <c r="F66" s="132">
        <v>1</v>
      </c>
      <c r="G66" s="382">
        <v>11869</v>
      </c>
      <c r="H66" s="132">
        <v>1</v>
      </c>
      <c r="I66" s="382">
        <v>12574</v>
      </c>
      <c r="J66" s="132">
        <v>1</v>
      </c>
      <c r="K66" s="382">
        <v>8258</v>
      </c>
      <c r="L66" s="132">
        <v>1</v>
      </c>
      <c r="M66" s="382">
        <v>10869</v>
      </c>
      <c r="N66" s="132">
        <v>1</v>
      </c>
      <c r="O66" s="382">
        <v>3569</v>
      </c>
      <c r="P66" s="132">
        <v>1</v>
      </c>
      <c r="Q66" s="382">
        <v>1391</v>
      </c>
      <c r="R66" s="132">
        <v>1</v>
      </c>
      <c r="S66" s="382">
        <v>105286</v>
      </c>
      <c r="T66" s="132">
        <v>1</v>
      </c>
      <c r="U66" s="296" t="s">
        <v>116</v>
      </c>
      <c r="V66" s="518">
        <f>SUM(S60:S65,S54:S58,S49:S52,S44:S47,S39:S42,S33:S37,S26:S31,S24,S23,S18:S21,S13:S16,S7:S11,S5)</f>
        <v>105286</v>
      </c>
      <c r="W66" s="295"/>
      <c r="X66" s="295"/>
      <c r="Y66" s="295"/>
      <c r="Z66" s="295"/>
      <c r="AA66" s="295"/>
      <c r="AB66" s="295"/>
      <c r="AC66" s="295"/>
    </row>
    <row r="67" spans="1:20" ht="15">
      <c r="A67" s="84"/>
      <c r="B67" s="84"/>
      <c r="C67" s="84"/>
      <c r="D67" s="84"/>
      <c r="E67" s="84"/>
      <c r="F67" s="84"/>
      <c r="G67" s="84"/>
      <c r="H67" s="84"/>
      <c r="I67" s="84"/>
      <c r="J67" s="85"/>
      <c r="K67" s="84"/>
      <c r="L67" s="84"/>
      <c r="M67" s="84"/>
      <c r="N67" s="84"/>
      <c r="O67" s="84"/>
      <c r="P67" s="84"/>
      <c r="Q67" s="84"/>
      <c r="R67" s="84"/>
      <c r="S67" s="84"/>
      <c r="T67" s="84"/>
    </row>
  </sheetData>
  <sheetProtection/>
  <mergeCells count="14">
    <mergeCell ref="M3:N3"/>
    <mergeCell ref="O3:P3"/>
    <mergeCell ref="S3:T3"/>
    <mergeCell ref="A66:B66"/>
    <mergeCell ref="A1:T1"/>
    <mergeCell ref="A2:A4"/>
    <mergeCell ref="B2:B4"/>
    <mergeCell ref="C2:T2"/>
    <mergeCell ref="C3:D3"/>
    <mergeCell ref="E3:F3"/>
    <mergeCell ref="G3:H3"/>
    <mergeCell ref="I3:J3"/>
    <mergeCell ref="Q3:R3"/>
    <mergeCell ref="K3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67"/>
  <sheetViews>
    <sheetView zoomScale="87" zoomScaleNormal="87" zoomScalePageLayoutView="0" workbookViewId="0" topLeftCell="A1">
      <selection activeCell="A1" sqref="A1:V1"/>
    </sheetView>
  </sheetViews>
  <sheetFormatPr defaultColWidth="11.421875" defaultRowHeight="15"/>
  <cols>
    <col min="1" max="1" width="7.7109375" style="269" customWidth="1"/>
    <col min="2" max="2" width="76.28125" style="269" customWidth="1"/>
    <col min="3" max="3" width="12.140625" style="0" bestFit="1" customWidth="1"/>
    <col min="4" max="20" width="11.00390625" style="0" customWidth="1"/>
    <col min="21" max="21" width="12.140625" style="0" bestFit="1" customWidth="1"/>
    <col min="22" max="22" width="11.00390625" style="0" customWidth="1"/>
  </cols>
  <sheetData>
    <row r="1" spans="1:22" ht="24.75" customHeight="1" thickBot="1" thickTop="1">
      <c r="A1" s="602" t="s">
        <v>357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4"/>
      <c r="M1" s="604"/>
      <c r="N1" s="604"/>
      <c r="O1" s="604"/>
      <c r="P1" s="604"/>
      <c r="Q1" s="604"/>
      <c r="R1" s="604"/>
      <c r="S1" s="604"/>
      <c r="T1" s="604"/>
      <c r="U1" s="604"/>
      <c r="V1" s="605"/>
    </row>
    <row r="2" spans="1:22" ht="24.75" customHeight="1" thickBot="1" thickTop="1">
      <c r="A2" s="553" t="s">
        <v>24</v>
      </c>
      <c r="B2" s="606" t="s">
        <v>110</v>
      </c>
      <c r="C2" s="593" t="s">
        <v>130</v>
      </c>
      <c r="D2" s="594"/>
      <c r="E2" s="594"/>
      <c r="F2" s="594"/>
      <c r="G2" s="594"/>
      <c r="H2" s="594"/>
      <c r="I2" s="594"/>
      <c r="J2" s="594"/>
      <c r="K2" s="594"/>
      <c r="L2" s="594"/>
      <c r="M2" s="594"/>
      <c r="N2" s="594"/>
      <c r="O2" s="594"/>
      <c r="P2" s="594"/>
      <c r="Q2" s="594"/>
      <c r="R2" s="594"/>
      <c r="S2" s="594"/>
      <c r="T2" s="594"/>
      <c r="U2" s="607" t="s">
        <v>116</v>
      </c>
      <c r="V2" s="608"/>
    </row>
    <row r="3" spans="1:22" ht="24.75" customHeight="1">
      <c r="A3" s="555"/>
      <c r="B3" s="586"/>
      <c r="C3" s="611">
        <v>0</v>
      </c>
      <c r="D3" s="597"/>
      <c r="E3" s="598" t="s">
        <v>131</v>
      </c>
      <c r="F3" s="599"/>
      <c r="G3" s="596" t="s">
        <v>132</v>
      </c>
      <c r="H3" s="597"/>
      <c r="I3" s="598" t="s">
        <v>133</v>
      </c>
      <c r="J3" s="599"/>
      <c r="K3" s="596" t="s">
        <v>134</v>
      </c>
      <c r="L3" s="597"/>
      <c r="M3" s="598" t="s">
        <v>135</v>
      </c>
      <c r="N3" s="599"/>
      <c r="O3" s="596" t="s">
        <v>136</v>
      </c>
      <c r="P3" s="597"/>
      <c r="Q3" s="598" t="s">
        <v>137</v>
      </c>
      <c r="R3" s="599"/>
      <c r="S3" s="596" t="s">
        <v>99</v>
      </c>
      <c r="T3" s="597"/>
      <c r="U3" s="609"/>
      <c r="V3" s="610"/>
    </row>
    <row r="4" spans="1:22" ht="24.75" customHeight="1" thickBot="1">
      <c r="A4" s="584"/>
      <c r="B4" s="587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449" t="s">
        <v>26</v>
      </c>
      <c r="T4" s="7" t="s">
        <v>27</v>
      </c>
      <c r="U4" s="268" t="s">
        <v>26</v>
      </c>
      <c r="V4" s="67" t="s">
        <v>27</v>
      </c>
    </row>
    <row r="5" spans="1:23" ht="15.75" thickBot="1">
      <c r="A5" s="153" t="s">
        <v>28</v>
      </c>
      <c r="B5" s="48" t="s">
        <v>29</v>
      </c>
      <c r="C5" s="49">
        <v>3641</v>
      </c>
      <c r="D5" s="18">
        <v>0.03883484790306754</v>
      </c>
      <c r="E5" s="49">
        <v>226</v>
      </c>
      <c r="F5" s="18">
        <v>0.03835058544035296</v>
      </c>
      <c r="G5" s="49">
        <v>178</v>
      </c>
      <c r="H5" s="18">
        <v>0.04219009243896657</v>
      </c>
      <c r="I5" s="49">
        <v>59</v>
      </c>
      <c r="J5" s="18">
        <v>0.05483271375464684</v>
      </c>
      <c r="K5" s="49">
        <v>4</v>
      </c>
      <c r="L5" s="18">
        <v>0.051948051948051945</v>
      </c>
      <c r="M5" s="49">
        <v>10</v>
      </c>
      <c r="N5" s="18">
        <v>0.059523809523809514</v>
      </c>
      <c r="O5" s="49">
        <v>1</v>
      </c>
      <c r="P5" s="18">
        <v>0.03125</v>
      </c>
      <c r="Q5" s="49">
        <v>4</v>
      </c>
      <c r="R5" s="18">
        <v>0.23529411764705876</v>
      </c>
      <c r="S5" s="49">
        <v>8</v>
      </c>
      <c r="T5" s="18">
        <v>0.16666666666666663</v>
      </c>
      <c r="U5" s="49">
        <v>4131</v>
      </c>
      <c r="V5" s="18">
        <v>0.03923598579108333</v>
      </c>
      <c r="W5" t="s">
        <v>235</v>
      </c>
    </row>
    <row r="6" spans="1:22" ht="15.75" thickBot="1">
      <c r="A6" s="15" t="s">
        <v>30</v>
      </c>
      <c r="B6" s="16" t="s">
        <v>31</v>
      </c>
      <c r="C6" s="298">
        <v>50913</v>
      </c>
      <c r="D6" s="18">
        <v>0.5430372456162805</v>
      </c>
      <c r="E6" s="298">
        <v>1509</v>
      </c>
      <c r="F6" s="18">
        <v>0.25606651959952487</v>
      </c>
      <c r="G6" s="298">
        <v>912</v>
      </c>
      <c r="H6" s="18">
        <v>0.2161649680018962</v>
      </c>
      <c r="I6" s="298">
        <v>168</v>
      </c>
      <c r="J6" s="18">
        <v>0.15613382899628256</v>
      </c>
      <c r="K6" s="298">
        <v>10</v>
      </c>
      <c r="L6" s="18">
        <v>0.12987012987012989</v>
      </c>
      <c r="M6" s="298">
        <v>27</v>
      </c>
      <c r="N6" s="18">
        <v>0.1607142857142857</v>
      </c>
      <c r="O6" s="298">
        <v>3</v>
      </c>
      <c r="P6" s="18">
        <v>0.09375</v>
      </c>
      <c r="Q6" s="298">
        <v>1</v>
      </c>
      <c r="R6" s="18">
        <v>0.05882352941176469</v>
      </c>
      <c r="S6" s="298">
        <v>1</v>
      </c>
      <c r="T6" s="18">
        <v>0.02083333333333333</v>
      </c>
      <c r="U6" s="298">
        <v>53544</v>
      </c>
      <c r="V6" s="18">
        <v>0.5085576429914709</v>
      </c>
    </row>
    <row r="7" spans="1:23" ht="15">
      <c r="A7" s="35">
        <v>10</v>
      </c>
      <c r="B7" s="36" t="s">
        <v>32</v>
      </c>
      <c r="C7" s="22">
        <v>8966</v>
      </c>
      <c r="D7" s="23">
        <v>0.09563121293570545</v>
      </c>
      <c r="E7" s="22">
        <v>189</v>
      </c>
      <c r="F7" s="23">
        <v>0.03207194977091464</v>
      </c>
      <c r="G7" s="22">
        <v>102</v>
      </c>
      <c r="H7" s="23">
        <v>0.02417634510547523</v>
      </c>
      <c r="I7" s="22">
        <v>20</v>
      </c>
      <c r="J7" s="23">
        <v>0.01858736059479554</v>
      </c>
      <c r="K7" s="22">
        <v>4</v>
      </c>
      <c r="L7" s="23">
        <v>0.051948051948051945</v>
      </c>
      <c r="M7" s="22">
        <v>6</v>
      </c>
      <c r="N7" s="23">
        <v>0.03571428571428571</v>
      </c>
      <c r="O7" s="22">
        <v>0</v>
      </c>
      <c r="P7" s="23">
        <v>0</v>
      </c>
      <c r="Q7" s="22">
        <v>0</v>
      </c>
      <c r="R7" s="23">
        <v>0</v>
      </c>
      <c r="S7" s="22">
        <v>0</v>
      </c>
      <c r="T7" s="23">
        <v>0</v>
      </c>
      <c r="U7" s="22">
        <v>9287</v>
      </c>
      <c r="V7" s="23">
        <v>0.08820735900309633</v>
      </c>
      <c r="W7" t="s">
        <v>236</v>
      </c>
    </row>
    <row r="8" spans="1:23" ht="15">
      <c r="A8" s="25">
        <v>11</v>
      </c>
      <c r="B8" s="26" t="s">
        <v>33</v>
      </c>
      <c r="C8" s="103">
        <v>28593</v>
      </c>
      <c r="D8" s="105">
        <v>0.30497248176116726</v>
      </c>
      <c r="E8" s="103">
        <v>860</v>
      </c>
      <c r="F8" s="105">
        <v>0.14593585610045817</v>
      </c>
      <c r="G8" s="103">
        <v>531</v>
      </c>
      <c r="H8" s="105">
        <v>0.1258592083432093</v>
      </c>
      <c r="I8" s="103">
        <v>94</v>
      </c>
      <c r="J8" s="105">
        <v>0.08736059479553904</v>
      </c>
      <c r="K8" s="103">
        <v>6</v>
      </c>
      <c r="L8" s="105">
        <v>0.07792207792207793</v>
      </c>
      <c r="M8" s="103">
        <v>11</v>
      </c>
      <c r="N8" s="105">
        <v>0.06547619047619048</v>
      </c>
      <c r="O8" s="103">
        <v>1</v>
      </c>
      <c r="P8" s="105">
        <v>0.03125</v>
      </c>
      <c r="Q8" s="103">
        <v>0</v>
      </c>
      <c r="R8" s="105">
        <v>0</v>
      </c>
      <c r="S8" s="103">
        <v>0</v>
      </c>
      <c r="T8" s="105">
        <v>0</v>
      </c>
      <c r="U8" s="103">
        <v>30096</v>
      </c>
      <c r="V8" s="105">
        <v>0.2858499705563893</v>
      </c>
      <c r="W8" t="s">
        <v>237</v>
      </c>
    </row>
    <row r="9" spans="1:23" ht="15">
      <c r="A9" s="25">
        <v>12</v>
      </c>
      <c r="B9" s="26" t="s">
        <v>34</v>
      </c>
      <c r="C9" s="103">
        <v>11790</v>
      </c>
      <c r="D9" s="105">
        <v>0.12575195187507998</v>
      </c>
      <c r="E9" s="103">
        <v>372</v>
      </c>
      <c r="F9" s="105">
        <v>0.0631257424062447</v>
      </c>
      <c r="G9" s="103">
        <v>228</v>
      </c>
      <c r="H9" s="105">
        <v>0.05404124200047405</v>
      </c>
      <c r="I9" s="103">
        <v>42</v>
      </c>
      <c r="J9" s="105">
        <v>0.03903345724907063</v>
      </c>
      <c r="K9" s="103">
        <v>0</v>
      </c>
      <c r="L9" s="105">
        <v>0</v>
      </c>
      <c r="M9" s="103">
        <v>8</v>
      </c>
      <c r="N9" s="105">
        <v>0.047619047619047616</v>
      </c>
      <c r="O9" s="103">
        <v>2</v>
      </c>
      <c r="P9" s="105">
        <v>0.0625</v>
      </c>
      <c r="Q9" s="103">
        <v>0</v>
      </c>
      <c r="R9" s="105">
        <v>0</v>
      </c>
      <c r="S9" s="103">
        <v>1</v>
      </c>
      <c r="T9" s="105">
        <v>0.02083333333333333</v>
      </c>
      <c r="U9" s="103">
        <v>12443</v>
      </c>
      <c r="V9" s="105">
        <v>0.11818285432061243</v>
      </c>
      <c r="W9" t="s">
        <v>238</v>
      </c>
    </row>
    <row r="10" spans="1:23" ht="15">
      <c r="A10" s="25">
        <v>13</v>
      </c>
      <c r="B10" s="26" t="s">
        <v>35</v>
      </c>
      <c r="C10" s="103">
        <v>386</v>
      </c>
      <c r="D10" s="105">
        <v>0.004117069840863518</v>
      </c>
      <c r="E10" s="103">
        <v>54</v>
      </c>
      <c r="F10" s="105">
        <v>0.009163414220261326</v>
      </c>
      <c r="G10" s="103">
        <v>27</v>
      </c>
      <c r="H10" s="105">
        <v>0.006399620763214032</v>
      </c>
      <c r="I10" s="103">
        <v>10</v>
      </c>
      <c r="J10" s="105">
        <v>0.00929368029739777</v>
      </c>
      <c r="K10" s="103">
        <v>0</v>
      </c>
      <c r="L10" s="105">
        <v>0</v>
      </c>
      <c r="M10" s="103">
        <v>2</v>
      </c>
      <c r="N10" s="105">
        <v>0.011904761904761904</v>
      </c>
      <c r="O10" s="103">
        <v>0</v>
      </c>
      <c r="P10" s="105">
        <v>0</v>
      </c>
      <c r="Q10" s="103">
        <v>1</v>
      </c>
      <c r="R10" s="105">
        <v>0.05882352941176469</v>
      </c>
      <c r="S10" s="103">
        <v>0</v>
      </c>
      <c r="T10" s="105">
        <v>0</v>
      </c>
      <c r="U10" s="103">
        <v>480</v>
      </c>
      <c r="V10" s="105">
        <v>0.004559010694679255</v>
      </c>
      <c r="W10" t="s">
        <v>239</v>
      </c>
    </row>
    <row r="11" spans="1:23" ht="15.75" thickBot="1">
      <c r="A11" s="30">
        <v>19</v>
      </c>
      <c r="B11" s="31" t="s">
        <v>36</v>
      </c>
      <c r="C11" s="109">
        <v>1178</v>
      </c>
      <c r="D11" s="111">
        <v>0.012564529203464313</v>
      </c>
      <c r="E11" s="109">
        <v>34</v>
      </c>
      <c r="F11" s="111">
        <v>0.00576955710164602</v>
      </c>
      <c r="G11" s="109">
        <v>24</v>
      </c>
      <c r="H11" s="111">
        <v>0.005688551789523584</v>
      </c>
      <c r="I11" s="109">
        <v>2</v>
      </c>
      <c r="J11" s="111">
        <v>0.0018587360594795538</v>
      </c>
      <c r="K11" s="109">
        <v>0</v>
      </c>
      <c r="L11" s="111">
        <v>0</v>
      </c>
      <c r="M11" s="109">
        <v>0</v>
      </c>
      <c r="N11" s="111">
        <v>0</v>
      </c>
      <c r="O11" s="109">
        <v>0</v>
      </c>
      <c r="P11" s="111">
        <v>0</v>
      </c>
      <c r="Q11" s="109">
        <v>0</v>
      </c>
      <c r="R11" s="111">
        <v>0</v>
      </c>
      <c r="S11" s="109">
        <v>0</v>
      </c>
      <c r="T11" s="111">
        <v>0</v>
      </c>
      <c r="U11" s="109">
        <v>1238</v>
      </c>
      <c r="V11" s="111">
        <v>0.011758448416693577</v>
      </c>
      <c r="W11" t="s">
        <v>240</v>
      </c>
    </row>
    <row r="12" spans="1:22" ht="15.75" thickBot="1">
      <c r="A12" s="15">
        <v>2</v>
      </c>
      <c r="B12" s="16" t="s">
        <v>37</v>
      </c>
      <c r="C12" s="298">
        <v>4591</v>
      </c>
      <c r="D12" s="18">
        <v>0.04896753274457102</v>
      </c>
      <c r="E12" s="298">
        <v>1563</v>
      </c>
      <c r="F12" s="18">
        <v>0.2652299338197862</v>
      </c>
      <c r="G12" s="298">
        <v>1344</v>
      </c>
      <c r="H12" s="18">
        <v>0.31855890021332073</v>
      </c>
      <c r="I12" s="298">
        <v>457</v>
      </c>
      <c r="J12" s="18">
        <v>0.424721189591078</v>
      </c>
      <c r="K12" s="298">
        <v>43</v>
      </c>
      <c r="L12" s="18">
        <v>0.5584415584415584</v>
      </c>
      <c r="M12" s="298">
        <v>85</v>
      </c>
      <c r="N12" s="18">
        <v>0.5059523809523809</v>
      </c>
      <c r="O12" s="298">
        <v>14</v>
      </c>
      <c r="P12" s="18">
        <v>0.4375</v>
      </c>
      <c r="Q12" s="298">
        <v>6</v>
      </c>
      <c r="R12" s="18">
        <v>0.3529411764705882</v>
      </c>
      <c r="S12" s="298">
        <v>3</v>
      </c>
      <c r="T12" s="18">
        <v>0.062499999999999986</v>
      </c>
      <c r="U12" s="298">
        <v>8106</v>
      </c>
      <c r="V12" s="18">
        <v>0.07699029310639592</v>
      </c>
    </row>
    <row r="13" spans="1:23" ht="15">
      <c r="A13" s="35">
        <v>20</v>
      </c>
      <c r="B13" s="36" t="s">
        <v>38</v>
      </c>
      <c r="C13" s="22">
        <v>1796</v>
      </c>
      <c r="D13" s="23">
        <v>0.019156107342463417</v>
      </c>
      <c r="E13" s="22">
        <v>612</v>
      </c>
      <c r="F13" s="23">
        <v>0.10385202782962838</v>
      </c>
      <c r="G13" s="22">
        <v>527</v>
      </c>
      <c r="H13" s="23">
        <v>0.1249111163782887</v>
      </c>
      <c r="I13" s="22">
        <v>164</v>
      </c>
      <c r="J13" s="23">
        <v>0.1524163568773234</v>
      </c>
      <c r="K13" s="22">
        <v>27</v>
      </c>
      <c r="L13" s="23">
        <v>0.35064935064935066</v>
      </c>
      <c r="M13" s="22">
        <v>39</v>
      </c>
      <c r="N13" s="23">
        <v>0.23214285714285715</v>
      </c>
      <c r="O13" s="22">
        <v>4</v>
      </c>
      <c r="P13" s="23">
        <v>0.125</v>
      </c>
      <c r="Q13" s="22">
        <v>2</v>
      </c>
      <c r="R13" s="23">
        <v>0.11764705882352938</v>
      </c>
      <c r="S13" s="22">
        <v>2</v>
      </c>
      <c r="T13" s="23">
        <v>0.04166666666666666</v>
      </c>
      <c r="U13" s="22">
        <v>3173</v>
      </c>
      <c r="V13" s="23">
        <v>0.03013696027961933</v>
      </c>
      <c r="W13" t="s">
        <v>241</v>
      </c>
    </row>
    <row r="14" spans="1:23" ht="15">
      <c r="A14" s="25">
        <v>21</v>
      </c>
      <c r="B14" s="26" t="s">
        <v>39</v>
      </c>
      <c r="C14" s="103">
        <v>2377</v>
      </c>
      <c r="D14" s="105">
        <v>0.02535304407184607</v>
      </c>
      <c r="E14" s="103">
        <v>811</v>
      </c>
      <c r="F14" s="105">
        <v>0.13762090615985068</v>
      </c>
      <c r="G14" s="103">
        <v>718</v>
      </c>
      <c r="H14" s="105">
        <v>0.17018250770324722</v>
      </c>
      <c r="I14" s="103">
        <v>256</v>
      </c>
      <c r="J14" s="105">
        <v>0.2379182156133829</v>
      </c>
      <c r="K14" s="103">
        <v>13</v>
      </c>
      <c r="L14" s="105">
        <v>0.16883116883116883</v>
      </c>
      <c r="M14" s="103">
        <v>30</v>
      </c>
      <c r="N14" s="105">
        <v>0.17857142857142858</v>
      </c>
      <c r="O14" s="103">
        <v>3</v>
      </c>
      <c r="P14" s="105">
        <v>0.09375</v>
      </c>
      <c r="Q14" s="103">
        <v>2</v>
      </c>
      <c r="R14" s="105">
        <v>0.11764705882352938</v>
      </c>
      <c r="S14" s="103">
        <v>1</v>
      </c>
      <c r="T14" s="105">
        <v>0.02083333333333333</v>
      </c>
      <c r="U14" s="103">
        <v>4211</v>
      </c>
      <c r="V14" s="105">
        <v>0.03999582090686321</v>
      </c>
      <c r="W14" t="s">
        <v>242</v>
      </c>
    </row>
    <row r="15" spans="1:23" ht="15">
      <c r="A15" s="25">
        <v>22</v>
      </c>
      <c r="B15" s="26" t="s">
        <v>40</v>
      </c>
      <c r="C15" s="103">
        <v>182</v>
      </c>
      <c r="D15" s="105">
        <v>0.0019412090959511925</v>
      </c>
      <c r="E15" s="103">
        <v>97</v>
      </c>
      <c r="F15" s="105">
        <v>0.016460207025284234</v>
      </c>
      <c r="G15" s="103">
        <v>63</v>
      </c>
      <c r="H15" s="105">
        <v>0.014932448447499408</v>
      </c>
      <c r="I15" s="103">
        <v>25</v>
      </c>
      <c r="J15" s="105">
        <v>0.023234200743494422</v>
      </c>
      <c r="K15" s="103">
        <v>2</v>
      </c>
      <c r="L15" s="105">
        <v>0.025974025974025972</v>
      </c>
      <c r="M15" s="103">
        <v>13</v>
      </c>
      <c r="N15" s="105">
        <v>0.07738095238095238</v>
      </c>
      <c r="O15" s="103">
        <v>6</v>
      </c>
      <c r="P15" s="105">
        <v>0.1875</v>
      </c>
      <c r="Q15" s="103">
        <v>1</v>
      </c>
      <c r="R15" s="105">
        <v>0.05882352941176469</v>
      </c>
      <c r="S15" s="103">
        <v>0</v>
      </c>
      <c r="T15" s="105">
        <v>0</v>
      </c>
      <c r="U15" s="103">
        <v>389</v>
      </c>
      <c r="V15" s="105">
        <v>0.003694698250479646</v>
      </c>
      <c r="W15" t="s">
        <v>243</v>
      </c>
    </row>
    <row r="16" spans="1:23" ht="15.75" thickBot="1">
      <c r="A16" s="30">
        <v>29</v>
      </c>
      <c r="B16" s="31" t="s">
        <v>41</v>
      </c>
      <c r="C16" s="109">
        <v>236</v>
      </c>
      <c r="D16" s="111">
        <v>0.0025171722343103374</v>
      </c>
      <c r="E16" s="109">
        <v>43</v>
      </c>
      <c r="F16" s="111">
        <v>0.0072967928050229084</v>
      </c>
      <c r="G16" s="109">
        <v>36</v>
      </c>
      <c r="H16" s="111">
        <v>0.008532827684285376</v>
      </c>
      <c r="I16" s="109">
        <v>12</v>
      </c>
      <c r="J16" s="111">
        <v>0.011152416356877325</v>
      </c>
      <c r="K16" s="109">
        <v>1</v>
      </c>
      <c r="L16" s="111">
        <v>0.012987012987012986</v>
      </c>
      <c r="M16" s="109">
        <v>3</v>
      </c>
      <c r="N16" s="111">
        <v>0.017857142857142856</v>
      </c>
      <c r="O16" s="109">
        <v>1</v>
      </c>
      <c r="P16" s="111">
        <v>0.03125</v>
      </c>
      <c r="Q16" s="109">
        <v>1</v>
      </c>
      <c r="R16" s="111">
        <v>0.05882352941176469</v>
      </c>
      <c r="S16" s="109">
        <v>0</v>
      </c>
      <c r="T16" s="111">
        <v>0</v>
      </c>
      <c r="U16" s="109">
        <v>333</v>
      </c>
      <c r="V16" s="111">
        <v>0.003162813669433733</v>
      </c>
      <c r="W16" t="s">
        <v>244</v>
      </c>
    </row>
    <row r="17" spans="1:22" ht="15.75" thickBot="1">
      <c r="A17" s="15">
        <v>3</v>
      </c>
      <c r="B17" s="16" t="s">
        <v>42</v>
      </c>
      <c r="C17" s="298">
        <v>23612</v>
      </c>
      <c r="D17" s="18">
        <v>0.25184521523955805</v>
      </c>
      <c r="E17" s="298">
        <v>1938</v>
      </c>
      <c r="F17" s="18">
        <v>0.32886475479382316</v>
      </c>
      <c r="G17" s="298">
        <v>1305</v>
      </c>
      <c r="H17" s="18">
        <v>0.30931500355534486</v>
      </c>
      <c r="I17" s="298">
        <v>231</v>
      </c>
      <c r="J17" s="18">
        <v>0.21468401486988847</v>
      </c>
      <c r="K17" s="298">
        <v>9</v>
      </c>
      <c r="L17" s="18">
        <v>0.1168831168831169</v>
      </c>
      <c r="M17" s="298">
        <v>13</v>
      </c>
      <c r="N17" s="18">
        <v>0.07738095238095238</v>
      </c>
      <c r="O17" s="298">
        <v>1</v>
      </c>
      <c r="P17" s="18">
        <v>0.03125</v>
      </c>
      <c r="Q17" s="298">
        <v>1</v>
      </c>
      <c r="R17" s="18">
        <v>0.05882352941176469</v>
      </c>
      <c r="S17" s="298">
        <v>0</v>
      </c>
      <c r="T17" s="18">
        <v>0</v>
      </c>
      <c r="U17" s="298">
        <v>27110</v>
      </c>
      <c r="V17" s="18">
        <v>0.25748912485990544</v>
      </c>
    </row>
    <row r="18" spans="1:23" ht="15">
      <c r="A18" s="35">
        <v>30</v>
      </c>
      <c r="B18" s="451" t="s">
        <v>43</v>
      </c>
      <c r="C18" s="22">
        <v>8332</v>
      </c>
      <c r="D18" s="23">
        <v>0.08886897905200736</v>
      </c>
      <c r="E18" s="22">
        <v>641</v>
      </c>
      <c r="F18" s="23">
        <v>0.10877312065162056</v>
      </c>
      <c r="G18" s="22">
        <v>434</v>
      </c>
      <c r="H18" s="23">
        <v>0.10286797819388481</v>
      </c>
      <c r="I18" s="22">
        <v>72</v>
      </c>
      <c r="J18" s="23">
        <v>0.06691449814126393</v>
      </c>
      <c r="K18" s="22">
        <v>3</v>
      </c>
      <c r="L18" s="23">
        <v>0.03896103896103897</v>
      </c>
      <c r="M18" s="22">
        <v>3</v>
      </c>
      <c r="N18" s="23">
        <v>0.017857142857142856</v>
      </c>
      <c r="O18" s="22">
        <v>0</v>
      </c>
      <c r="P18" s="23">
        <v>0</v>
      </c>
      <c r="Q18" s="22">
        <v>0</v>
      </c>
      <c r="R18" s="23">
        <v>0</v>
      </c>
      <c r="S18" s="22">
        <v>0</v>
      </c>
      <c r="T18" s="23">
        <v>0</v>
      </c>
      <c r="U18" s="22">
        <v>9485</v>
      </c>
      <c r="V18" s="23">
        <v>0.09008795091465154</v>
      </c>
      <c r="W18" t="s">
        <v>245</v>
      </c>
    </row>
    <row r="19" spans="1:23" ht="15">
      <c r="A19" s="25">
        <v>31</v>
      </c>
      <c r="B19" s="26" t="s">
        <v>44</v>
      </c>
      <c r="C19" s="103">
        <v>963</v>
      </c>
      <c r="D19" s="105">
        <v>0.010271342634071418</v>
      </c>
      <c r="E19" s="103">
        <v>116</v>
      </c>
      <c r="F19" s="105">
        <v>0.019684371287968776</v>
      </c>
      <c r="G19" s="103">
        <v>113</v>
      </c>
      <c r="H19" s="105">
        <v>0.026783598009006874</v>
      </c>
      <c r="I19" s="103">
        <v>26</v>
      </c>
      <c r="J19" s="105">
        <v>0.024163568773234202</v>
      </c>
      <c r="K19" s="103">
        <v>2</v>
      </c>
      <c r="L19" s="105">
        <v>0.025974025974025972</v>
      </c>
      <c r="M19" s="103">
        <v>2</v>
      </c>
      <c r="N19" s="105">
        <v>0.011904761904761904</v>
      </c>
      <c r="O19" s="103">
        <v>1</v>
      </c>
      <c r="P19" s="105">
        <v>0.03125</v>
      </c>
      <c r="Q19" s="103">
        <v>0</v>
      </c>
      <c r="R19" s="105">
        <v>0</v>
      </c>
      <c r="S19" s="103">
        <v>0</v>
      </c>
      <c r="T19" s="105">
        <v>0</v>
      </c>
      <c r="U19" s="103">
        <v>1223</v>
      </c>
      <c r="V19" s="105">
        <v>0.01161597933248485</v>
      </c>
      <c r="W19" t="s">
        <v>246</v>
      </c>
    </row>
    <row r="20" spans="1:23" ht="15">
      <c r="A20" s="25">
        <v>32</v>
      </c>
      <c r="B20" s="26" t="s">
        <v>45</v>
      </c>
      <c r="C20" s="103">
        <v>11557</v>
      </c>
      <c r="D20" s="105">
        <v>0.12326677759290072</v>
      </c>
      <c r="E20" s="103">
        <v>923</v>
      </c>
      <c r="F20" s="105">
        <v>0.1566265060240964</v>
      </c>
      <c r="G20" s="103">
        <v>599</v>
      </c>
      <c r="H20" s="105">
        <v>0.14197677174685944</v>
      </c>
      <c r="I20" s="103">
        <v>101</v>
      </c>
      <c r="J20" s="105">
        <v>0.09386617100371747</v>
      </c>
      <c r="K20" s="103">
        <v>3</v>
      </c>
      <c r="L20" s="105">
        <v>0.03896103896103897</v>
      </c>
      <c r="M20" s="103">
        <v>8</v>
      </c>
      <c r="N20" s="105">
        <v>0.047619047619047616</v>
      </c>
      <c r="O20" s="103">
        <v>0</v>
      </c>
      <c r="P20" s="105">
        <v>0</v>
      </c>
      <c r="Q20" s="103">
        <v>0</v>
      </c>
      <c r="R20" s="105">
        <v>0</v>
      </c>
      <c r="S20" s="103">
        <v>0</v>
      </c>
      <c r="T20" s="105">
        <v>0</v>
      </c>
      <c r="U20" s="103">
        <v>13191</v>
      </c>
      <c r="V20" s="105">
        <v>0.12528731265315426</v>
      </c>
      <c r="W20" t="s">
        <v>247</v>
      </c>
    </row>
    <row r="21" spans="1:23" ht="15.75" thickBot="1">
      <c r="A21" s="30">
        <v>39</v>
      </c>
      <c r="B21" s="31" t="s">
        <v>46</v>
      </c>
      <c r="C21" s="109">
        <v>2760</v>
      </c>
      <c r="D21" s="111">
        <v>0.02943811596057853</v>
      </c>
      <c r="E21" s="109">
        <v>258</v>
      </c>
      <c r="F21" s="111">
        <v>0.04378075683013745</v>
      </c>
      <c r="G21" s="109">
        <v>159</v>
      </c>
      <c r="H21" s="111">
        <v>0.03768665560559374</v>
      </c>
      <c r="I21" s="109">
        <v>32</v>
      </c>
      <c r="J21" s="111">
        <v>0.02973977695167286</v>
      </c>
      <c r="K21" s="109">
        <v>1</v>
      </c>
      <c r="L21" s="111">
        <v>0.012987012987012986</v>
      </c>
      <c r="M21" s="109">
        <v>0</v>
      </c>
      <c r="N21" s="111">
        <v>0</v>
      </c>
      <c r="O21" s="109">
        <v>0</v>
      </c>
      <c r="P21" s="111">
        <v>0</v>
      </c>
      <c r="Q21" s="109">
        <v>1</v>
      </c>
      <c r="R21" s="111">
        <v>0.05882352941176469</v>
      </c>
      <c r="S21" s="109">
        <v>0</v>
      </c>
      <c r="T21" s="111">
        <v>0</v>
      </c>
      <c r="U21" s="109">
        <v>3211</v>
      </c>
      <c r="V21" s="111">
        <v>0.030497881959614764</v>
      </c>
      <c r="W21" t="s">
        <v>248</v>
      </c>
    </row>
    <row r="22" spans="1:22" ht="15.75" thickBot="1">
      <c r="A22" s="15">
        <v>4</v>
      </c>
      <c r="B22" s="16" t="s">
        <v>47</v>
      </c>
      <c r="C22" s="298">
        <v>63</v>
      </c>
      <c r="D22" s="18">
        <v>0.0006719569947523359</v>
      </c>
      <c r="E22" s="298">
        <v>65</v>
      </c>
      <c r="F22" s="18">
        <v>0.011030035635499744</v>
      </c>
      <c r="G22" s="298">
        <v>55</v>
      </c>
      <c r="H22" s="18">
        <v>0.013036264517658214</v>
      </c>
      <c r="I22" s="298">
        <v>26</v>
      </c>
      <c r="J22" s="18">
        <v>0.024163568773234202</v>
      </c>
      <c r="K22" s="298">
        <v>5</v>
      </c>
      <c r="L22" s="18">
        <v>0.06493506493506493</v>
      </c>
      <c r="M22" s="298">
        <v>10</v>
      </c>
      <c r="N22" s="18">
        <v>0.059523809523809514</v>
      </c>
      <c r="O22" s="298">
        <v>6</v>
      </c>
      <c r="P22" s="18">
        <v>0.1875</v>
      </c>
      <c r="Q22" s="298">
        <v>2</v>
      </c>
      <c r="R22" s="18">
        <v>0.11764705882352938</v>
      </c>
      <c r="S22" s="298">
        <v>0</v>
      </c>
      <c r="T22" s="18">
        <v>0</v>
      </c>
      <c r="U22" s="298">
        <v>232</v>
      </c>
      <c r="V22" s="18">
        <v>0.00220352183576164</v>
      </c>
    </row>
    <row r="23" spans="1:23" ht="15">
      <c r="A23" s="35">
        <v>40</v>
      </c>
      <c r="B23" s="36" t="s">
        <v>48</v>
      </c>
      <c r="C23" s="22">
        <v>39</v>
      </c>
      <c r="D23" s="23">
        <v>0.0004159733777038269</v>
      </c>
      <c r="E23" s="22">
        <v>43</v>
      </c>
      <c r="F23" s="23">
        <v>0.0072967928050229084</v>
      </c>
      <c r="G23" s="22">
        <v>36</v>
      </c>
      <c r="H23" s="23">
        <v>0.008532827684285376</v>
      </c>
      <c r="I23" s="22">
        <v>21</v>
      </c>
      <c r="J23" s="23">
        <v>0.019516728624535316</v>
      </c>
      <c r="K23" s="22">
        <v>5</v>
      </c>
      <c r="L23" s="23">
        <v>0.06493506493506493</v>
      </c>
      <c r="M23" s="22">
        <v>7</v>
      </c>
      <c r="N23" s="23">
        <v>0.04166666666666666</v>
      </c>
      <c r="O23" s="22">
        <v>6</v>
      </c>
      <c r="P23" s="23">
        <v>0.1875</v>
      </c>
      <c r="Q23" s="22">
        <v>2</v>
      </c>
      <c r="R23" s="23">
        <v>0.11764705882352938</v>
      </c>
      <c r="S23" s="22">
        <v>0</v>
      </c>
      <c r="T23" s="23">
        <v>0</v>
      </c>
      <c r="U23" s="22">
        <v>159</v>
      </c>
      <c r="V23" s="23">
        <v>0.0015101722926125034</v>
      </c>
      <c r="W23" t="s">
        <v>249</v>
      </c>
    </row>
    <row r="24" spans="1:23" ht="15.75" thickBot="1">
      <c r="A24" s="40">
        <v>41</v>
      </c>
      <c r="B24" s="41" t="s">
        <v>49</v>
      </c>
      <c r="C24" s="109">
        <v>24</v>
      </c>
      <c r="D24" s="111">
        <v>0.0002559836170485089</v>
      </c>
      <c r="E24" s="109">
        <v>22</v>
      </c>
      <c r="F24" s="111">
        <v>0.003733242830476836</v>
      </c>
      <c r="G24" s="109">
        <v>19</v>
      </c>
      <c r="H24" s="111">
        <v>0.004503436833372837</v>
      </c>
      <c r="I24" s="109">
        <v>5</v>
      </c>
      <c r="J24" s="111">
        <v>0.004646840148698885</v>
      </c>
      <c r="K24" s="109">
        <v>0</v>
      </c>
      <c r="L24" s="111">
        <v>0</v>
      </c>
      <c r="M24" s="109">
        <v>3</v>
      </c>
      <c r="N24" s="111">
        <v>0.017857142857142856</v>
      </c>
      <c r="O24" s="109">
        <v>0</v>
      </c>
      <c r="P24" s="111">
        <v>0</v>
      </c>
      <c r="Q24" s="109">
        <v>0</v>
      </c>
      <c r="R24" s="111">
        <v>0</v>
      </c>
      <c r="S24" s="109">
        <v>0</v>
      </c>
      <c r="T24" s="111">
        <v>0</v>
      </c>
      <c r="U24" s="109">
        <v>73</v>
      </c>
      <c r="V24" s="111">
        <v>0.0006933495431491367</v>
      </c>
      <c r="W24" t="s">
        <v>250</v>
      </c>
    </row>
    <row r="25" spans="1:22" ht="15.75" thickBot="1">
      <c r="A25" s="15">
        <v>5</v>
      </c>
      <c r="B25" s="16" t="s">
        <v>50</v>
      </c>
      <c r="C25" s="298">
        <v>4008</v>
      </c>
      <c r="D25" s="18">
        <v>0.042749264047100985</v>
      </c>
      <c r="E25" s="298">
        <v>287</v>
      </c>
      <c r="F25" s="18">
        <v>0.04870184965212965</v>
      </c>
      <c r="G25" s="298">
        <v>179</v>
      </c>
      <c r="H25" s="18">
        <v>0.04242711543019673</v>
      </c>
      <c r="I25" s="298">
        <v>52</v>
      </c>
      <c r="J25" s="18">
        <v>0.0483271375464684</v>
      </c>
      <c r="K25" s="298">
        <v>4</v>
      </c>
      <c r="L25" s="18">
        <v>0.051948051948051945</v>
      </c>
      <c r="M25" s="298">
        <v>9</v>
      </c>
      <c r="N25" s="18">
        <v>0.05357142857142857</v>
      </c>
      <c r="O25" s="298">
        <v>2</v>
      </c>
      <c r="P25" s="18">
        <v>0.0625</v>
      </c>
      <c r="Q25" s="298">
        <v>1</v>
      </c>
      <c r="R25" s="18">
        <v>0.05882352941176469</v>
      </c>
      <c r="S25" s="298">
        <v>15</v>
      </c>
      <c r="T25" s="18">
        <v>0.3125</v>
      </c>
      <c r="U25" s="298">
        <v>4557</v>
      </c>
      <c r="V25" s="18">
        <v>0.04328210778261118</v>
      </c>
    </row>
    <row r="26" spans="1:23" ht="15">
      <c r="A26" s="20">
        <v>50</v>
      </c>
      <c r="B26" s="21" t="s">
        <v>52</v>
      </c>
      <c r="C26" s="22">
        <v>1784</v>
      </c>
      <c r="D26" s="23">
        <v>0.019028115533939162</v>
      </c>
      <c r="E26" s="22">
        <v>137</v>
      </c>
      <c r="F26" s="23">
        <v>0.023247921262514848</v>
      </c>
      <c r="G26" s="22">
        <v>69</v>
      </c>
      <c r="H26" s="23">
        <v>0.016354586394880303</v>
      </c>
      <c r="I26" s="22">
        <v>22</v>
      </c>
      <c r="J26" s="23">
        <v>0.020446096654275093</v>
      </c>
      <c r="K26" s="22">
        <v>0</v>
      </c>
      <c r="L26" s="23">
        <v>0</v>
      </c>
      <c r="M26" s="22">
        <v>2</v>
      </c>
      <c r="N26" s="23">
        <v>0.011904761904761904</v>
      </c>
      <c r="O26" s="22">
        <v>0</v>
      </c>
      <c r="P26" s="23">
        <v>0</v>
      </c>
      <c r="Q26" s="22">
        <v>0</v>
      </c>
      <c r="R26" s="23">
        <v>0</v>
      </c>
      <c r="S26" s="22">
        <v>3</v>
      </c>
      <c r="T26" s="23">
        <v>0.0625</v>
      </c>
      <c r="U26" s="22">
        <v>2017</v>
      </c>
      <c r="V26" s="23">
        <v>0.019157342856600115</v>
      </c>
      <c r="W26" t="s">
        <v>251</v>
      </c>
    </row>
    <row r="27" spans="1:23" ht="15">
      <c r="A27" s="25">
        <v>51</v>
      </c>
      <c r="B27" s="26" t="s">
        <v>52</v>
      </c>
      <c r="C27" s="103">
        <v>598</v>
      </c>
      <c r="D27" s="105">
        <v>0.006378258458125346</v>
      </c>
      <c r="E27" s="103">
        <v>13</v>
      </c>
      <c r="F27" s="105">
        <v>0.002206007127099949</v>
      </c>
      <c r="G27" s="103">
        <v>18</v>
      </c>
      <c r="H27" s="105">
        <v>0.004266413842142688</v>
      </c>
      <c r="I27" s="103">
        <v>5</v>
      </c>
      <c r="J27" s="105">
        <v>0.004646840148698885</v>
      </c>
      <c r="K27" s="103">
        <v>1</v>
      </c>
      <c r="L27" s="105">
        <v>0.012987012987012986</v>
      </c>
      <c r="M27" s="103">
        <v>3</v>
      </c>
      <c r="N27" s="105">
        <v>0.017857142857142856</v>
      </c>
      <c r="O27" s="103">
        <v>1</v>
      </c>
      <c r="P27" s="105">
        <v>0.03125</v>
      </c>
      <c r="Q27" s="103">
        <v>0</v>
      </c>
      <c r="R27" s="105">
        <v>0</v>
      </c>
      <c r="S27" s="103">
        <v>0</v>
      </c>
      <c r="T27" s="105">
        <v>0</v>
      </c>
      <c r="U27" s="103">
        <v>639</v>
      </c>
      <c r="V27" s="105">
        <v>0.006069182987291758</v>
      </c>
      <c r="W27" t="s">
        <v>252</v>
      </c>
    </row>
    <row r="28" spans="1:23" ht="15">
      <c r="A28" s="25">
        <v>52</v>
      </c>
      <c r="B28" s="26" t="s">
        <v>53</v>
      </c>
      <c r="C28" s="103">
        <v>1335</v>
      </c>
      <c r="D28" s="105">
        <v>0.014239088698323308</v>
      </c>
      <c r="E28" s="103">
        <v>118</v>
      </c>
      <c r="F28" s="105">
        <v>0.020023756999830306</v>
      </c>
      <c r="G28" s="103">
        <v>79</v>
      </c>
      <c r="H28" s="105">
        <v>0.018724816307181796</v>
      </c>
      <c r="I28" s="103">
        <v>23</v>
      </c>
      <c r="J28" s="105">
        <v>0.02137546468401487</v>
      </c>
      <c r="K28" s="103">
        <v>2</v>
      </c>
      <c r="L28" s="105">
        <v>0.025974025974025972</v>
      </c>
      <c r="M28" s="103">
        <v>2</v>
      </c>
      <c r="N28" s="105">
        <v>0.011904761904761904</v>
      </c>
      <c r="O28" s="103">
        <v>0</v>
      </c>
      <c r="P28" s="105">
        <v>0</v>
      </c>
      <c r="Q28" s="103">
        <v>0</v>
      </c>
      <c r="R28" s="105">
        <v>0</v>
      </c>
      <c r="S28" s="103">
        <v>6</v>
      </c>
      <c r="T28" s="105">
        <v>0.125</v>
      </c>
      <c r="U28" s="103">
        <v>1565</v>
      </c>
      <c r="V28" s="105">
        <v>0.01486427445244382</v>
      </c>
      <c r="W28" t="s">
        <v>253</v>
      </c>
    </row>
    <row r="29" spans="1:23" ht="28.5">
      <c r="A29" s="25">
        <v>53</v>
      </c>
      <c r="B29" s="26" t="s">
        <v>54</v>
      </c>
      <c r="C29" s="103">
        <v>12</v>
      </c>
      <c r="D29" s="105">
        <v>0.00012799180852425445</v>
      </c>
      <c r="E29" s="103">
        <v>3</v>
      </c>
      <c r="F29" s="105">
        <v>0.000509078567792296</v>
      </c>
      <c r="G29" s="103">
        <v>2</v>
      </c>
      <c r="H29" s="105">
        <v>0.00047404598246029864</v>
      </c>
      <c r="I29" s="103">
        <v>0</v>
      </c>
      <c r="J29" s="105">
        <v>0</v>
      </c>
      <c r="K29" s="103">
        <v>1</v>
      </c>
      <c r="L29" s="105">
        <v>0.012987012987012986</v>
      </c>
      <c r="M29" s="103">
        <v>2</v>
      </c>
      <c r="N29" s="105">
        <v>0.011904761904761904</v>
      </c>
      <c r="O29" s="103">
        <v>1</v>
      </c>
      <c r="P29" s="105">
        <v>0.03125</v>
      </c>
      <c r="Q29" s="103">
        <v>0</v>
      </c>
      <c r="R29" s="105">
        <v>0</v>
      </c>
      <c r="S29" s="103">
        <v>3</v>
      </c>
      <c r="T29" s="105">
        <v>0.0625</v>
      </c>
      <c r="U29" s="103">
        <v>24</v>
      </c>
      <c r="V29" s="105">
        <v>0.00022795053473396271</v>
      </c>
      <c r="W29" t="s">
        <v>254</v>
      </c>
    </row>
    <row r="30" spans="1:23" ht="15">
      <c r="A30" s="25">
        <v>54</v>
      </c>
      <c r="B30" s="26" t="s">
        <v>55</v>
      </c>
      <c r="C30" s="103">
        <v>84</v>
      </c>
      <c r="D30" s="105">
        <v>0.0008959426596697812</v>
      </c>
      <c r="E30" s="103">
        <v>2</v>
      </c>
      <c r="F30" s="105">
        <v>0.00033938571186153065</v>
      </c>
      <c r="G30" s="103">
        <v>0</v>
      </c>
      <c r="H30" s="105">
        <v>0</v>
      </c>
      <c r="I30" s="103">
        <v>0</v>
      </c>
      <c r="J30" s="105">
        <v>0</v>
      </c>
      <c r="K30" s="103">
        <v>0</v>
      </c>
      <c r="L30" s="105">
        <v>0</v>
      </c>
      <c r="M30" s="103">
        <v>0</v>
      </c>
      <c r="N30" s="105">
        <v>0</v>
      </c>
      <c r="O30" s="103">
        <v>0</v>
      </c>
      <c r="P30" s="105">
        <v>0</v>
      </c>
      <c r="Q30" s="103">
        <v>0</v>
      </c>
      <c r="R30" s="105">
        <v>0</v>
      </c>
      <c r="S30" s="103">
        <v>3</v>
      </c>
      <c r="T30" s="105">
        <v>0.0625</v>
      </c>
      <c r="U30" s="103">
        <v>89</v>
      </c>
      <c r="V30" s="105">
        <v>0.0008453165663051118</v>
      </c>
      <c r="W30" t="s">
        <v>255</v>
      </c>
    </row>
    <row r="31" spans="1:23" ht="15.75" thickBot="1">
      <c r="A31" s="30">
        <v>59</v>
      </c>
      <c r="B31" s="31" t="s">
        <v>56</v>
      </c>
      <c r="C31" s="109">
        <v>195</v>
      </c>
      <c r="D31" s="111">
        <v>0.0020798668885191347</v>
      </c>
      <c r="E31" s="109">
        <v>14</v>
      </c>
      <c r="F31" s="111">
        <v>0.0023756999830307143</v>
      </c>
      <c r="G31" s="109">
        <v>11</v>
      </c>
      <c r="H31" s="111">
        <v>0.0026072529035316427</v>
      </c>
      <c r="I31" s="109">
        <v>2</v>
      </c>
      <c r="J31" s="111">
        <v>0.0018587360594795538</v>
      </c>
      <c r="K31" s="109">
        <v>0</v>
      </c>
      <c r="L31" s="111">
        <v>0</v>
      </c>
      <c r="M31" s="109">
        <v>0</v>
      </c>
      <c r="N31" s="111">
        <v>0</v>
      </c>
      <c r="O31" s="109">
        <v>0</v>
      </c>
      <c r="P31" s="111">
        <v>0</v>
      </c>
      <c r="Q31" s="109">
        <v>1</v>
      </c>
      <c r="R31" s="111">
        <v>0.05882352941176469</v>
      </c>
      <c r="S31" s="109">
        <v>0</v>
      </c>
      <c r="T31" s="111">
        <v>0</v>
      </c>
      <c r="U31" s="109">
        <v>223</v>
      </c>
      <c r="V31" s="111">
        <v>0.002118040385236404</v>
      </c>
      <c r="W31" t="s">
        <v>256</v>
      </c>
    </row>
    <row r="32" spans="1:22" ht="29.25" thickBot="1">
      <c r="A32" s="15">
        <v>6</v>
      </c>
      <c r="B32" s="16" t="s">
        <v>57</v>
      </c>
      <c r="C32" s="298">
        <v>1922</v>
      </c>
      <c r="D32" s="18">
        <v>0.02050002133196809</v>
      </c>
      <c r="E32" s="298">
        <v>49</v>
      </c>
      <c r="F32" s="18">
        <v>0.0083149499406075</v>
      </c>
      <c r="G32" s="298">
        <v>46</v>
      </c>
      <c r="H32" s="18">
        <v>0.010903057596586867</v>
      </c>
      <c r="I32" s="298">
        <v>10</v>
      </c>
      <c r="J32" s="18">
        <v>0.009293680297397768</v>
      </c>
      <c r="K32" s="298">
        <v>1</v>
      </c>
      <c r="L32" s="18">
        <v>0.012987012987012986</v>
      </c>
      <c r="M32" s="298">
        <v>4</v>
      </c>
      <c r="N32" s="18">
        <v>0.023809523809523808</v>
      </c>
      <c r="O32" s="298">
        <v>2</v>
      </c>
      <c r="P32" s="18">
        <v>0.0625</v>
      </c>
      <c r="Q32" s="298">
        <v>1</v>
      </c>
      <c r="R32" s="18">
        <v>0.05882352941176469</v>
      </c>
      <c r="S32" s="298">
        <v>1</v>
      </c>
      <c r="T32" s="18">
        <v>0.02083333333333333</v>
      </c>
      <c r="U32" s="298">
        <v>2036</v>
      </c>
      <c r="V32" s="18">
        <v>0.01933780369659784</v>
      </c>
    </row>
    <row r="33" spans="1:23" ht="15">
      <c r="A33" s="35">
        <v>60</v>
      </c>
      <c r="B33" s="36" t="s">
        <v>100</v>
      </c>
      <c r="C33" s="22">
        <v>333</v>
      </c>
      <c r="D33" s="23">
        <v>0.003551772686548061</v>
      </c>
      <c r="E33" s="22">
        <v>5</v>
      </c>
      <c r="F33" s="23">
        <v>0.0008484642796538267</v>
      </c>
      <c r="G33" s="22">
        <v>4</v>
      </c>
      <c r="H33" s="23">
        <v>0.0009480919649205973</v>
      </c>
      <c r="I33" s="22">
        <v>0</v>
      </c>
      <c r="J33" s="23">
        <v>0</v>
      </c>
      <c r="K33" s="22">
        <v>0</v>
      </c>
      <c r="L33" s="23">
        <v>0</v>
      </c>
      <c r="M33" s="22">
        <v>0</v>
      </c>
      <c r="N33" s="23">
        <v>0</v>
      </c>
      <c r="O33" s="22">
        <v>0</v>
      </c>
      <c r="P33" s="23">
        <v>0</v>
      </c>
      <c r="Q33" s="22">
        <v>0</v>
      </c>
      <c r="R33" s="23">
        <v>0</v>
      </c>
      <c r="S33" s="22">
        <v>1</v>
      </c>
      <c r="T33" s="23">
        <v>0.02083333333333333</v>
      </c>
      <c r="U33" s="22">
        <v>343</v>
      </c>
      <c r="V33" s="23">
        <v>0.003257793058906217</v>
      </c>
      <c r="W33" t="s">
        <v>257</v>
      </c>
    </row>
    <row r="34" spans="1:23" ht="28.5">
      <c r="A34" s="25">
        <v>61</v>
      </c>
      <c r="B34" s="26" t="s">
        <v>59</v>
      </c>
      <c r="C34" s="103">
        <v>933</v>
      </c>
      <c r="D34" s="105">
        <v>0.009951363112760783</v>
      </c>
      <c r="E34" s="103">
        <v>21</v>
      </c>
      <c r="F34" s="105">
        <v>0.0035635499745460715</v>
      </c>
      <c r="G34" s="103">
        <v>23</v>
      </c>
      <c r="H34" s="105">
        <v>0.005451528798293435</v>
      </c>
      <c r="I34" s="103">
        <v>8</v>
      </c>
      <c r="J34" s="105">
        <v>0.007434944237918215</v>
      </c>
      <c r="K34" s="103">
        <v>0</v>
      </c>
      <c r="L34" s="105">
        <v>0</v>
      </c>
      <c r="M34" s="103">
        <v>1</v>
      </c>
      <c r="N34" s="105">
        <v>0.005952380952380952</v>
      </c>
      <c r="O34" s="103">
        <v>1</v>
      </c>
      <c r="P34" s="105">
        <v>0.03125</v>
      </c>
      <c r="Q34" s="103">
        <v>0</v>
      </c>
      <c r="R34" s="105">
        <v>0</v>
      </c>
      <c r="S34" s="103">
        <v>0</v>
      </c>
      <c r="T34" s="105">
        <v>0</v>
      </c>
      <c r="U34" s="103">
        <v>987</v>
      </c>
      <c r="V34" s="105">
        <v>0.009374465740934217</v>
      </c>
      <c r="W34" t="s">
        <v>258</v>
      </c>
    </row>
    <row r="35" spans="1:23" ht="15">
      <c r="A35" s="25">
        <v>62</v>
      </c>
      <c r="B35" s="26" t="s">
        <v>60</v>
      </c>
      <c r="C35" s="103">
        <v>530</v>
      </c>
      <c r="D35" s="105">
        <v>0.005652971543154571</v>
      </c>
      <c r="E35" s="103">
        <v>19</v>
      </c>
      <c r="F35" s="105">
        <v>0.003224164262684541</v>
      </c>
      <c r="G35" s="103">
        <v>14</v>
      </c>
      <c r="H35" s="105">
        <v>0.00331832187722209</v>
      </c>
      <c r="I35" s="103">
        <v>1</v>
      </c>
      <c r="J35" s="105">
        <v>0.0009293680297397769</v>
      </c>
      <c r="K35" s="103">
        <v>1</v>
      </c>
      <c r="L35" s="105">
        <v>0.012987012987012986</v>
      </c>
      <c r="M35" s="103">
        <v>3</v>
      </c>
      <c r="N35" s="105">
        <v>0.017857142857142856</v>
      </c>
      <c r="O35" s="103">
        <v>0</v>
      </c>
      <c r="P35" s="105">
        <v>0</v>
      </c>
      <c r="Q35" s="103">
        <v>0</v>
      </c>
      <c r="R35" s="105">
        <v>0</v>
      </c>
      <c r="S35" s="103">
        <v>0</v>
      </c>
      <c r="T35" s="105">
        <v>0</v>
      </c>
      <c r="U35" s="103">
        <v>568</v>
      </c>
      <c r="V35" s="105">
        <v>0.005394829322037118</v>
      </c>
      <c r="W35" t="s">
        <v>259</v>
      </c>
    </row>
    <row r="36" spans="1:23" ht="15">
      <c r="A36" s="25">
        <v>63</v>
      </c>
      <c r="B36" s="26" t="s">
        <v>61</v>
      </c>
      <c r="C36" s="103">
        <v>12</v>
      </c>
      <c r="D36" s="105">
        <v>0.00012799180852425445</v>
      </c>
      <c r="E36" s="103">
        <v>0</v>
      </c>
      <c r="F36" s="105">
        <v>0</v>
      </c>
      <c r="G36" s="103">
        <v>0</v>
      </c>
      <c r="H36" s="105">
        <v>0</v>
      </c>
      <c r="I36" s="103">
        <v>0</v>
      </c>
      <c r="J36" s="105">
        <v>0</v>
      </c>
      <c r="K36" s="103">
        <v>0</v>
      </c>
      <c r="L36" s="105">
        <v>0</v>
      </c>
      <c r="M36" s="103">
        <v>0</v>
      </c>
      <c r="N36" s="105">
        <v>0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12</v>
      </c>
      <c r="V36" s="105">
        <v>0.00011397526736698136</v>
      </c>
      <c r="W36" t="s">
        <v>260</v>
      </c>
    </row>
    <row r="37" spans="1:23" ht="29.25" thickBot="1">
      <c r="A37" s="30">
        <v>69</v>
      </c>
      <c r="B37" s="31" t="s">
        <v>62</v>
      </c>
      <c r="C37" s="109">
        <v>114</v>
      </c>
      <c r="D37" s="111">
        <v>0.0012159221809804172</v>
      </c>
      <c r="E37" s="109">
        <v>4</v>
      </c>
      <c r="F37" s="111">
        <v>0.0006787714237230613</v>
      </c>
      <c r="G37" s="109">
        <v>5</v>
      </c>
      <c r="H37" s="111">
        <v>0.0011851149561507466</v>
      </c>
      <c r="I37" s="109">
        <v>1</v>
      </c>
      <c r="J37" s="111">
        <v>0.0009293680297397769</v>
      </c>
      <c r="K37" s="109">
        <v>0</v>
      </c>
      <c r="L37" s="111">
        <v>0</v>
      </c>
      <c r="M37" s="109">
        <v>0</v>
      </c>
      <c r="N37" s="111">
        <v>0</v>
      </c>
      <c r="O37" s="109">
        <v>1</v>
      </c>
      <c r="P37" s="111">
        <v>0.03125</v>
      </c>
      <c r="Q37" s="109">
        <v>1</v>
      </c>
      <c r="R37" s="111">
        <v>0.05882352941176469</v>
      </c>
      <c r="S37" s="109">
        <v>0</v>
      </c>
      <c r="T37" s="111">
        <v>0</v>
      </c>
      <c r="U37" s="109">
        <v>126</v>
      </c>
      <c r="V37" s="111">
        <v>0.0011967403073533044</v>
      </c>
      <c r="W37" t="s">
        <v>261</v>
      </c>
    </row>
    <row r="38" spans="1:22" ht="15.75" thickBot="1">
      <c r="A38" s="15">
        <v>7</v>
      </c>
      <c r="B38" s="16" t="s">
        <v>63</v>
      </c>
      <c r="C38" s="298">
        <v>459</v>
      </c>
      <c r="D38" s="18">
        <v>0.004895686676052733</v>
      </c>
      <c r="E38" s="298">
        <v>5</v>
      </c>
      <c r="F38" s="18">
        <v>0.0008484642796538266</v>
      </c>
      <c r="G38" s="298">
        <v>0</v>
      </c>
      <c r="H38" s="18">
        <v>0</v>
      </c>
      <c r="I38" s="298">
        <v>1</v>
      </c>
      <c r="J38" s="18">
        <v>0.0009293680297397769</v>
      </c>
      <c r="K38" s="298">
        <v>0</v>
      </c>
      <c r="L38" s="18">
        <v>0</v>
      </c>
      <c r="M38" s="298">
        <v>1</v>
      </c>
      <c r="N38" s="18">
        <v>0.005952380952380952</v>
      </c>
      <c r="O38" s="298">
        <v>0</v>
      </c>
      <c r="P38" s="18">
        <v>0</v>
      </c>
      <c r="Q38" s="298">
        <v>0</v>
      </c>
      <c r="R38" s="18">
        <v>0</v>
      </c>
      <c r="S38" s="298">
        <v>0</v>
      </c>
      <c r="T38" s="18">
        <v>0</v>
      </c>
      <c r="U38" s="298">
        <v>466</v>
      </c>
      <c r="V38" s="18">
        <v>0.004426039549417777</v>
      </c>
    </row>
    <row r="39" spans="1:23" ht="15">
      <c r="A39" s="35">
        <v>70</v>
      </c>
      <c r="B39" s="36" t="s">
        <v>101</v>
      </c>
      <c r="C39" s="22">
        <v>135</v>
      </c>
      <c r="D39" s="23">
        <v>0.0014399078458978626</v>
      </c>
      <c r="E39" s="22">
        <v>0</v>
      </c>
      <c r="F39" s="23">
        <v>0</v>
      </c>
      <c r="G39" s="22">
        <v>0</v>
      </c>
      <c r="H39" s="23">
        <v>0</v>
      </c>
      <c r="I39" s="22">
        <v>0</v>
      </c>
      <c r="J39" s="23">
        <v>0</v>
      </c>
      <c r="K39" s="22">
        <v>0</v>
      </c>
      <c r="L39" s="23">
        <v>0</v>
      </c>
      <c r="M39" s="22">
        <v>0</v>
      </c>
      <c r="N39" s="23">
        <v>0</v>
      </c>
      <c r="O39" s="22">
        <v>0</v>
      </c>
      <c r="P39" s="23">
        <v>0</v>
      </c>
      <c r="Q39" s="22">
        <v>0</v>
      </c>
      <c r="R39" s="23">
        <v>0</v>
      </c>
      <c r="S39" s="22">
        <v>0</v>
      </c>
      <c r="T39" s="23">
        <v>0</v>
      </c>
      <c r="U39" s="22">
        <v>135</v>
      </c>
      <c r="V39" s="23">
        <v>0.0012822217578785404</v>
      </c>
      <c r="W39" t="s">
        <v>262</v>
      </c>
    </row>
    <row r="40" spans="1:23" ht="15">
      <c r="A40" s="25">
        <v>71</v>
      </c>
      <c r="B40" s="26" t="s">
        <v>65</v>
      </c>
      <c r="C40" s="103">
        <v>119</v>
      </c>
      <c r="D40" s="105">
        <v>0.0012692521011988566</v>
      </c>
      <c r="E40" s="103">
        <v>3</v>
      </c>
      <c r="F40" s="105">
        <v>0.000509078567792296</v>
      </c>
      <c r="G40" s="103">
        <v>0</v>
      </c>
      <c r="H40" s="105">
        <v>0</v>
      </c>
      <c r="I40" s="103">
        <v>1</v>
      </c>
      <c r="J40" s="105">
        <v>0.0009293680297397769</v>
      </c>
      <c r="K40" s="103">
        <v>0</v>
      </c>
      <c r="L40" s="105">
        <v>0</v>
      </c>
      <c r="M40" s="103">
        <v>1</v>
      </c>
      <c r="N40" s="105">
        <v>0.005952380952380952</v>
      </c>
      <c r="O40" s="103">
        <v>0</v>
      </c>
      <c r="P40" s="105">
        <v>0</v>
      </c>
      <c r="Q40" s="103">
        <v>0</v>
      </c>
      <c r="R40" s="105">
        <v>0</v>
      </c>
      <c r="S40" s="103">
        <v>0</v>
      </c>
      <c r="T40" s="105">
        <v>0</v>
      </c>
      <c r="U40" s="103">
        <v>124</v>
      </c>
      <c r="V40" s="105">
        <v>0.0011777444294588074</v>
      </c>
      <c r="W40" t="s">
        <v>263</v>
      </c>
    </row>
    <row r="41" spans="1:23" ht="15">
      <c r="A41" s="25">
        <v>72</v>
      </c>
      <c r="B41" s="26" t="s">
        <v>66</v>
      </c>
      <c r="C41" s="103">
        <v>94</v>
      </c>
      <c r="D41" s="105">
        <v>0.00100260250010666</v>
      </c>
      <c r="E41" s="103">
        <v>1</v>
      </c>
      <c r="F41" s="105">
        <v>0.00016969285593076533</v>
      </c>
      <c r="G41" s="103">
        <v>0</v>
      </c>
      <c r="H41" s="105">
        <v>0</v>
      </c>
      <c r="I41" s="103">
        <v>0</v>
      </c>
      <c r="J41" s="105">
        <v>0</v>
      </c>
      <c r="K41" s="103">
        <v>0</v>
      </c>
      <c r="L41" s="105">
        <v>0</v>
      </c>
      <c r="M41" s="103">
        <v>0</v>
      </c>
      <c r="N41" s="105">
        <v>0</v>
      </c>
      <c r="O41" s="103">
        <v>0</v>
      </c>
      <c r="P41" s="105">
        <v>0</v>
      </c>
      <c r="Q41" s="103">
        <v>0</v>
      </c>
      <c r="R41" s="105">
        <v>0</v>
      </c>
      <c r="S41" s="103">
        <v>0</v>
      </c>
      <c r="T41" s="105">
        <v>0</v>
      </c>
      <c r="U41" s="103">
        <v>95</v>
      </c>
      <c r="V41" s="105">
        <v>0.0009023041999886023</v>
      </c>
      <c r="W41" t="s">
        <v>264</v>
      </c>
    </row>
    <row r="42" spans="1:23" ht="15.75" thickBot="1">
      <c r="A42" s="30">
        <v>79</v>
      </c>
      <c r="B42" s="31" t="s">
        <v>67</v>
      </c>
      <c r="C42" s="109">
        <v>111</v>
      </c>
      <c r="D42" s="111">
        <v>0.0011839242288493536</v>
      </c>
      <c r="E42" s="109">
        <v>1</v>
      </c>
      <c r="F42" s="111">
        <v>0.00016969285593076533</v>
      </c>
      <c r="G42" s="109">
        <v>0</v>
      </c>
      <c r="H42" s="111">
        <v>0</v>
      </c>
      <c r="I42" s="109">
        <v>0</v>
      </c>
      <c r="J42" s="111">
        <v>0</v>
      </c>
      <c r="K42" s="109">
        <v>0</v>
      </c>
      <c r="L42" s="111">
        <v>0</v>
      </c>
      <c r="M42" s="109">
        <v>0</v>
      </c>
      <c r="N42" s="111">
        <v>0</v>
      </c>
      <c r="O42" s="109">
        <v>0</v>
      </c>
      <c r="P42" s="111">
        <v>0</v>
      </c>
      <c r="Q42" s="109">
        <v>0</v>
      </c>
      <c r="R42" s="111">
        <v>0</v>
      </c>
      <c r="S42" s="109">
        <v>0</v>
      </c>
      <c r="T42" s="111">
        <v>0</v>
      </c>
      <c r="U42" s="109">
        <v>112</v>
      </c>
      <c r="V42" s="111">
        <v>0.001063769162091826</v>
      </c>
      <c r="W42" t="s">
        <v>265</v>
      </c>
    </row>
    <row r="43" spans="1:22" ht="15.75" thickBot="1">
      <c r="A43" s="15">
        <v>8</v>
      </c>
      <c r="B43" s="16" t="s">
        <v>68</v>
      </c>
      <c r="C43" s="298">
        <v>30</v>
      </c>
      <c r="D43" s="18">
        <v>0.0003199795213106361</v>
      </c>
      <c r="E43" s="298">
        <v>0</v>
      </c>
      <c r="F43" s="18">
        <v>0</v>
      </c>
      <c r="G43" s="298">
        <v>0</v>
      </c>
      <c r="H43" s="18">
        <v>0</v>
      </c>
      <c r="I43" s="298">
        <v>0</v>
      </c>
      <c r="J43" s="18">
        <v>0</v>
      </c>
      <c r="K43" s="298">
        <v>0</v>
      </c>
      <c r="L43" s="18">
        <v>0</v>
      </c>
      <c r="M43" s="298">
        <v>0</v>
      </c>
      <c r="N43" s="18">
        <v>0</v>
      </c>
      <c r="O43" s="298">
        <v>0</v>
      </c>
      <c r="P43" s="18">
        <v>0</v>
      </c>
      <c r="Q43" s="298">
        <v>0</v>
      </c>
      <c r="R43" s="18">
        <v>0</v>
      </c>
      <c r="S43" s="298">
        <v>0</v>
      </c>
      <c r="T43" s="18">
        <v>0</v>
      </c>
      <c r="U43" s="298">
        <v>30</v>
      </c>
      <c r="V43" s="18">
        <v>0.0002849381684174534</v>
      </c>
    </row>
    <row r="44" spans="1:23" ht="15">
      <c r="A44" s="35">
        <v>80</v>
      </c>
      <c r="B44" s="36" t="s">
        <v>102</v>
      </c>
      <c r="C44" s="22">
        <v>0</v>
      </c>
      <c r="D44" s="23">
        <v>0</v>
      </c>
      <c r="E44" s="22">
        <v>0</v>
      </c>
      <c r="F44" s="23">
        <v>0</v>
      </c>
      <c r="G44" s="22">
        <v>0</v>
      </c>
      <c r="H44" s="23">
        <v>0</v>
      </c>
      <c r="I44" s="22">
        <v>0</v>
      </c>
      <c r="J44" s="23">
        <v>0</v>
      </c>
      <c r="K44" s="22">
        <v>0</v>
      </c>
      <c r="L44" s="23">
        <v>0</v>
      </c>
      <c r="M44" s="22">
        <v>0</v>
      </c>
      <c r="N44" s="23">
        <v>0</v>
      </c>
      <c r="O44" s="22">
        <v>0</v>
      </c>
      <c r="P44" s="23">
        <v>0</v>
      </c>
      <c r="Q44" s="22">
        <v>0</v>
      </c>
      <c r="R44" s="23">
        <v>0</v>
      </c>
      <c r="S44" s="22">
        <v>0</v>
      </c>
      <c r="T44" s="23">
        <v>0</v>
      </c>
      <c r="U44" s="22">
        <v>0</v>
      </c>
      <c r="V44" s="23">
        <v>0</v>
      </c>
      <c r="W44" t="s">
        <v>266</v>
      </c>
    </row>
    <row r="45" spans="1:23" ht="15">
      <c r="A45" s="25">
        <v>81</v>
      </c>
      <c r="B45" s="26" t="s">
        <v>70</v>
      </c>
      <c r="C45" s="103">
        <v>24</v>
      </c>
      <c r="D45" s="105">
        <v>0.0002559836170485089</v>
      </c>
      <c r="E45" s="103">
        <v>0</v>
      </c>
      <c r="F45" s="105">
        <v>0</v>
      </c>
      <c r="G45" s="103">
        <v>0</v>
      </c>
      <c r="H45" s="105">
        <v>0</v>
      </c>
      <c r="I45" s="103">
        <v>0</v>
      </c>
      <c r="J45" s="105">
        <v>0</v>
      </c>
      <c r="K45" s="103">
        <v>0</v>
      </c>
      <c r="L45" s="105">
        <v>0</v>
      </c>
      <c r="M45" s="103">
        <v>0</v>
      </c>
      <c r="N45" s="105">
        <v>0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24</v>
      </c>
      <c r="V45" s="105">
        <v>0.00022795053473396271</v>
      </c>
      <c r="W45" t="s">
        <v>267</v>
      </c>
    </row>
    <row r="46" spans="1:23" ht="15">
      <c r="A46" s="25">
        <v>82</v>
      </c>
      <c r="B46" s="26" t="s">
        <v>71</v>
      </c>
      <c r="C46" s="103">
        <v>1</v>
      </c>
      <c r="D46" s="105">
        <v>1.0665984043687871E-05</v>
      </c>
      <c r="E46" s="103">
        <v>0</v>
      </c>
      <c r="F46" s="105">
        <v>0</v>
      </c>
      <c r="G46" s="103">
        <v>0</v>
      </c>
      <c r="H46" s="105">
        <v>0</v>
      </c>
      <c r="I46" s="103">
        <v>0</v>
      </c>
      <c r="J46" s="105">
        <v>0</v>
      </c>
      <c r="K46" s="103">
        <v>0</v>
      </c>
      <c r="L46" s="105">
        <v>0</v>
      </c>
      <c r="M46" s="103">
        <v>0</v>
      </c>
      <c r="N46" s="105">
        <v>0</v>
      </c>
      <c r="O46" s="103">
        <v>0</v>
      </c>
      <c r="P46" s="105">
        <v>0</v>
      </c>
      <c r="Q46" s="103">
        <v>0</v>
      </c>
      <c r="R46" s="105">
        <v>0</v>
      </c>
      <c r="S46" s="103">
        <v>0</v>
      </c>
      <c r="T46" s="105">
        <v>0</v>
      </c>
      <c r="U46" s="103">
        <v>1</v>
      </c>
      <c r="V46" s="105">
        <v>9.497938947248448E-06</v>
      </c>
      <c r="W46" t="s">
        <v>268</v>
      </c>
    </row>
    <row r="47" spans="1:23" ht="15.75" thickBot="1">
      <c r="A47" s="30">
        <v>89</v>
      </c>
      <c r="B47" s="31" t="s">
        <v>72</v>
      </c>
      <c r="C47" s="119">
        <v>5</v>
      </c>
      <c r="D47" s="121">
        <v>5.3329920218439355E-05</v>
      </c>
      <c r="E47" s="119">
        <v>0</v>
      </c>
      <c r="F47" s="121">
        <v>0</v>
      </c>
      <c r="G47" s="119">
        <v>0</v>
      </c>
      <c r="H47" s="121">
        <v>0</v>
      </c>
      <c r="I47" s="119">
        <v>0</v>
      </c>
      <c r="J47" s="121">
        <v>0</v>
      </c>
      <c r="K47" s="119">
        <v>0</v>
      </c>
      <c r="L47" s="121">
        <v>0</v>
      </c>
      <c r="M47" s="119">
        <v>0</v>
      </c>
      <c r="N47" s="121">
        <v>0</v>
      </c>
      <c r="O47" s="119">
        <v>0</v>
      </c>
      <c r="P47" s="121">
        <v>0</v>
      </c>
      <c r="Q47" s="119">
        <v>0</v>
      </c>
      <c r="R47" s="121">
        <v>0</v>
      </c>
      <c r="S47" s="119">
        <v>0</v>
      </c>
      <c r="T47" s="121">
        <v>0</v>
      </c>
      <c r="U47" s="119">
        <v>5</v>
      </c>
      <c r="V47" s="121">
        <v>4.7489694736242234E-05</v>
      </c>
      <c r="W47" t="s">
        <v>269</v>
      </c>
    </row>
    <row r="48" spans="1:22" ht="15.75" thickBot="1">
      <c r="A48" s="15">
        <v>9</v>
      </c>
      <c r="B48" s="16" t="s">
        <v>73</v>
      </c>
      <c r="C48" s="298">
        <v>162</v>
      </c>
      <c r="D48" s="18">
        <v>0.001727889415077435</v>
      </c>
      <c r="E48" s="298">
        <v>14</v>
      </c>
      <c r="F48" s="18">
        <v>0.0023756999830307148</v>
      </c>
      <c r="G48" s="298">
        <v>7</v>
      </c>
      <c r="H48" s="18">
        <v>0.0016591609386110452</v>
      </c>
      <c r="I48" s="298">
        <v>2</v>
      </c>
      <c r="J48" s="18">
        <v>0.0018587360594795538</v>
      </c>
      <c r="K48" s="298">
        <v>0</v>
      </c>
      <c r="L48" s="18">
        <v>0</v>
      </c>
      <c r="M48" s="298">
        <v>1</v>
      </c>
      <c r="N48" s="18">
        <v>0.005952380952380952</v>
      </c>
      <c r="O48" s="298">
        <v>0</v>
      </c>
      <c r="P48" s="18">
        <v>0</v>
      </c>
      <c r="Q48" s="298">
        <v>0</v>
      </c>
      <c r="R48" s="18">
        <v>0</v>
      </c>
      <c r="S48" s="298">
        <v>0</v>
      </c>
      <c r="T48" s="18">
        <v>0</v>
      </c>
      <c r="U48" s="298">
        <v>186</v>
      </c>
      <c r="V48" s="18">
        <v>0.0017666166441882112</v>
      </c>
    </row>
    <row r="49" spans="1:23" ht="15">
      <c r="A49" s="35">
        <v>90</v>
      </c>
      <c r="B49" s="36" t="s">
        <v>74</v>
      </c>
      <c r="C49" s="22">
        <v>51</v>
      </c>
      <c r="D49" s="23">
        <v>0.0005439651862280814</v>
      </c>
      <c r="E49" s="22">
        <v>3</v>
      </c>
      <c r="F49" s="23">
        <v>0.000509078567792296</v>
      </c>
      <c r="G49" s="22">
        <v>1</v>
      </c>
      <c r="H49" s="23">
        <v>0.00023702299123014932</v>
      </c>
      <c r="I49" s="22">
        <v>1</v>
      </c>
      <c r="J49" s="23">
        <v>0.0009293680297397769</v>
      </c>
      <c r="K49" s="22">
        <v>0</v>
      </c>
      <c r="L49" s="23">
        <v>0</v>
      </c>
      <c r="M49" s="22">
        <v>1</v>
      </c>
      <c r="N49" s="23">
        <v>0.005952380952380952</v>
      </c>
      <c r="O49" s="22">
        <v>0</v>
      </c>
      <c r="P49" s="23">
        <v>0</v>
      </c>
      <c r="Q49" s="22">
        <v>0</v>
      </c>
      <c r="R49" s="23">
        <v>0</v>
      </c>
      <c r="S49" s="22">
        <v>0</v>
      </c>
      <c r="T49" s="23">
        <v>0</v>
      </c>
      <c r="U49" s="22">
        <v>57</v>
      </c>
      <c r="V49" s="23">
        <v>0.0005413825199931615</v>
      </c>
      <c r="W49" t="s">
        <v>270</v>
      </c>
    </row>
    <row r="50" spans="1:23" ht="15">
      <c r="A50" s="25">
        <v>91</v>
      </c>
      <c r="B50" s="26" t="s">
        <v>75</v>
      </c>
      <c r="C50" s="37">
        <v>18</v>
      </c>
      <c r="D50" s="38">
        <v>0.0001919877127863817</v>
      </c>
      <c r="E50" s="37">
        <v>3</v>
      </c>
      <c r="F50" s="38">
        <v>0.000509078567792296</v>
      </c>
      <c r="G50" s="37">
        <v>1</v>
      </c>
      <c r="H50" s="38">
        <v>0.00023702299123014932</v>
      </c>
      <c r="I50" s="37">
        <v>0</v>
      </c>
      <c r="J50" s="38">
        <v>0</v>
      </c>
      <c r="K50" s="37">
        <v>0</v>
      </c>
      <c r="L50" s="38">
        <v>0</v>
      </c>
      <c r="M50" s="37">
        <v>0</v>
      </c>
      <c r="N50" s="38">
        <v>0</v>
      </c>
      <c r="O50" s="37">
        <v>0</v>
      </c>
      <c r="P50" s="38">
        <v>0</v>
      </c>
      <c r="Q50" s="37">
        <v>0</v>
      </c>
      <c r="R50" s="38">
        <v>0</v>
      </c>
      <c r="S50" s="37">
        <v>0</v>
      </c>
      <c r="T50" s="38">
        <v>0</v>
      </c>
      <c r="U50" s="37">
        <v>22</v>
      </c>
      <c r="V50" s="38">
        <v>0.0002089546568394658</v>
      </c>
      <c r="W50" t="s">
        <v>271</v>
      </c>
    </row>
    <row r="51" spans="1:23" ht="15">
      <c r="A51" s="25">
        <v>92</v>
      </c>
      <c r="B51" s="26" t="s">
        <v>76</v>
      </c>
      <c r="C51" s="103">
        <v>24</v>
      </c>
      <c r="D51" s="105">
        <v>0.0002559836170485089</v>
      </c>
      <c r="E51" s="103">
        <v>3</v>
      </c>
      <c r="F51" s="105">
        <v>0.000509078567792296</v>
      </c>
      <c r="G51" s="103">
        <v>1</v>
      </c>
      <c r="H51" s="105">
        <v>0.00023702299123014932</v>
      </c>
      <c r="I51" s="103">
        <v>0</v>
      </c>
      <c r="J51" s="105">
        <v>0</v>
      </c>
      <c r="K51" s="103">
        <v>0</v>
      </c>
      <c r="L51" s="105">
        <v>0</v>
      </c>
      <c r="M51" s="103">
        <v>0</v>
      </c>
      <c r="N51" s="105">
        <v>0</v>
      </c>
      <c r="O51" s="103">
        <v>0</v>
      </c>
      <c r="P51" s="105">
        <v>0</v>
      </c>
      <c r="Q51" s="103">
        <v>0</v>
      </c>
      <c r="R51" s="105">
        <v>0</v>
      </c>
      <c r="S51" s="103">
        <v>0</v>
      </c>
      <c r="T51" s="105">
        <v>0</v>
      </c>
      <c r="U51" s="103">
        <v>28</v>
      </c>
      <c r="V51" s="105">
        <v>0.0002659422905229565</v>
      </c>
      <c r="W51" t="s">
        <v>272</v>
      </c>
    </row>
    <row r="52" spans="1:23" ht="15.75" thickBot="1">
      <c r="A52" s="30">
        <v>99</v>
      </c>
      <c r="B52" s="31" t="s">
        <v>77</v>
      </c>
      <c r="C52" s="109">
        <v>69</v>
      </c>
      <c r="D52" s="111">
        <v>0.000735952899014463</v>
      </c>
      <c r="E52" s="109">
        <v>5</v>
      </c>
      <c r="F52" s="111">
        <v>0.0008484642796538267</v>
      </c>
      <c r="G52" s="109">
        <v>4</v>
      </c>
      <c r="H52" s="111">
        <v>0.0009480919649205973</v>
      </c>
      <c r="I52" s="109">
        <v>1</v>
      </c>
      <c r="J52" s="111">
        <v>0.0009293680297397769</v>
      </c>
      <c r="K52" s="109">
        <v>0</v>
      </c>
      <c r="L52" s="111">
        <v>0</v>
      </c>
      <c r="M52" s="109">
        <v>0</v>
      </c>
      <c r="N52" s="111">
        <v>0</v>
      </c>
      <c r="O52" s="109">
        <v>0</v>
      </c>
      <c r="P52" s="111">
        <v>0</v>
      </c>
      <c r="Q52" s="109">
        <v>0</v>
      </c>
      <c r="R52" s="111">
        <v>0</v>
      </c>
      <c r="S52" s="109">
        <v>0</v>
      </c>
      <c r="T52" s="111">
        <v>0</v>
      </c>
      <c r="U52" s="109">
        <v>79</v>
      </c>
      <c r="V52" s="111">
        <v>0.0007503371768326273</v>
      </c>
      <c r="W52" t="s">
        <v>273</v>
      </c>
    </row>
    <row r="53" spans="1:22" ht="29.25" thickBot="1">
      <c r="A53" s="15">
        <v>10</v>
      </c>
      <c r="B53" s="16" t="s">
        <v>78</v>
      </c>
      <c r="C53" s="298">
        <v>62</v>
      </c>
      <c r="D53" s="18">
        <v>0.000661291010708648</v>
      </c>
      <c r="E53" s="298">
        <v>0</v>
      </c>
      <c r="F53" s="18">
        <v>0</v>
      </c>
      <c r="G53" s="298">
        <v>0</v>
      </c>
      <c r="H53" s="18">
        <v>0</v>
      </c>
      <c r="I53" s="298">
        <v>1</v>
      </c>
      <c r="J53" s="18">
        <v>0.0009293680297397769</v>
      </c>
      <c r="K53" s="298">
        <v>0</v>
      </c>
      <c r="L53" s="18">
        <v>0</v>
      </c>
      <c r="M53" s="298">
        <v>0</v>
      </c>
      <c r="N53" s="18">
        <v>0</v>
      </c>
      <c r="O53" s="298">
        <v>0</v>
      </c>
      <c r="P53" s="18">
        <v>0</v>
      </c>
      <c r="Q53" s="298">
        <v>0</v>
      </c>
      <c r="R53" s="18">
        <v>0</v>
      </c>
      <c r="S53" s="298">
        <v>1</v>
      </c>
      <c r="T53" s="18">
        <v>0.02083333333333333</v>
      </c>
      <c r="U53" s="298">
        <v>64</v>
      </c>
      <c r="V53" s="18">
        <v>0.0006078680926239006</v>
      </c>
    </row>
    <row r="54" spans="1:23" ht="15">
      <c r="A54" s="35">
        <v>100</v>
      </c>
      <c r="B54" s="36" t="s">
        <v>79</v>
      </c>
      <c r="C54" s="22">
        <v>23</v>
      </c>
      <c r="D54" s="23">
        <v>0.00024531763300482103</v>
      </c>
      <c r="E54" s="22">
        <v>0</v>
      </c>
      <c r="F54" s="23">
        <v>0</v>
      </c>
      <c r="G54" s="22">
        <v>0</v>
      </c>
      <c r="H54" s="23">
        <v>0</v>
      </c>
      <c r="I54" s="22">
        <v>1</v>
      </c>
      <c r="J54" s="23">
        <v>0.0009293680297397769</v>
      </c>
      <c r="K54" s="22">
        <v>0</v>
      </c>
      <c r="L54" s="23">
        <v>0</v>
      </c>
      <c r="M54" s="22">
        <v>0</v>
      </c>
      <c r="N54" s="23">
        <v>0</v>
      </c>
      <c r="O54" s="22">
        <v>0</v>
      </c>
      <c r="P54" s="23">
        <v>0</v>
      </c>
      <c r="Q54" s="22">
        <v>0</v>
      </c>
      <c r="R54" s="23">
        <v>0</v>
      </c>
      <c r="S54" s="22">
        <v>1</v>
      </c>
      <c r="T54" s="23">
        <v>0.02083333333333333</v>
      </c>
      <c r="U54" s="22">
        <v>25</v>
      </c>
      <c r="V54" s="23">
        <v>0.00023744847368121117</v>
      </c>
      <c r="W54" t="s">
        <v>274</v>
      </c>
    </row>
    <row r="55" spans="1:23" ht="15">
      <c r="A55" s="25">
        <v>101</v>
      </c>
      <c r="B55" s="26" t="s">
        <v>80</v>
      </c>
      <c r="C55" s="103">
        <v>12</v>
      </c>
      <c r="D55" s="105">
        <v>0.00012799180852425445</v>
      </c>
      <c r="E55" s="103">
        <v>0</v>
      </c>
      <c r="F55" s="105">
        <v>0</v>
      </c>
      <c r="G55" s="103">
        <v>0</v>
      </c>
      <c r="H55" s="105">
        <v>0</v>
      </c>
      <c r="I55" s="103">
        <v>0</v>
      </c>
      <c r="J55" s="105">
        <v>0</v>
      </c>
      <c r="K55" s="103">
        <v>0</v>
      </c>
      <c r="L55" s="105">
        <v>0</v>
      </c>
      <c r="M55" s="103">
        <v>0</v>
      </c>
      <c r="N55" s="105">
        <v>0</v>
      </c>
      <c r="O55" s="103">
        <v>0</v>
      </c>
      <c r="P55" s="105">
        <v>0</v>
      </c>
      <c r="Q55" s="103">
        <v>0</v>
      </c>
      <c r="R55" s="105">
        <v>0</v>
      </c>
      <c r="S55" s="103">
        <v>0</v>
      </c>
      <c r="T55" s="105">
        <v>0</v>
      </c>
      <c r="U55" s="103">
        <v>12</v>
      </c>
      <c r="V55" s="105">
        <v>0.00011397526736698136</v>
      </c>
      <c r="W55" t="s">
        <v>275</v>
      </c>
    </row>
    <row r="56" spans="1:23" ht="15">
      <c r="A56" s="25">
        <v>102</v>
      </c>
      <c r="B56" s="26" t="s">
        <v>81</v>
      </c>
      <c r="C56" s="103">
        <v>14</v>
      </c>
      <c r="D56" s="105">
        <v>0.00014932377661163018</v>
      </c>
      <c r="E56" s="103">
        <v>0</v>
      </c>
      <c r="F56" s="105">
        <v>0</v>
      </c>
      <c r="G56" s="103">
        <v>0</v>
      </c>
      <c r="H56" s="105">
        <v>0</v>
      </c>
      <c r="I56" s="103">
        <v>0</v>
      </c>
      <c r="J56" s="105">
        <v>0</v>
      </c>
      <c r="K56" s="103">
        <v>0</v>
      </c>
      <c r="L56" s="105">
        <v>0</v>
      </c>
      <c r="M56" s="103">
        <v>0</v>
      </c>
      <c r="N56" s="105">
        <v>0</v>
      </c>
      <c r="O56" s="103">
        <v>0</v>
      </c>
      <c r="P56" s="105">
        <v>0</v>
      </c>
      <c r="Q56" s="103">
        <v>0</v>
      </c>
      <c r="R56" s="105">
        <v>0</v>
      </c>
      <c r="S56" s="103">
        <v>0</v>
      </c>
      <c r="T56" s="105">
        <v>0</v>
      </c>
      <c r="U56" s="103">
        <v>14</v>
      </c>
      <c r="V56" s="105">
        <v>0.00013297114526147826</v>
      </c>
      <c r="W56" t="s">
        <v>276</v>
      </c>
    </row>
    <row r="57" spans="1:23" ht="15">
      <c r="A57" s="25">
        <v>103</v>
      </c>
      <c r="B57" s="26" t="s">
        <v>82</v>
      </c>
      <c r="C57" s="103">
        <v>1</v>
      </c>
      <c r="D57" s="105">
        <v>1.0665984043687871E-05</v>
      </c>
      <c r="E57" s="103">
        <v>0</v>
      </c>
      <c r="F57" s="105">
        <v>0</v>
      </c>
      <c r="G57" s="103">
        <v>0</v>
      </c>
      <c r="H57" s="105">
        <v>0</v>
      </c>
      <c r="I57" s="103">
        <v>0</v>
      </c>
      <c r="J57" s="105">
        <v>0</v>
      </c>
      <c r="K57" s="103">
        <v>0</v>
      </c>
      <c r="L57" s="105">
        <v>0</v>
      </c>
      <c r="M57" s="103">
        <v>0</v>
      </c>
      <c r="N57" s="105">
        <v>0</v>
      </c>
      <c r="O57" s="103">
        <v>0</v>
      </c>
      <c r="P57" s="105">
        <v>0</v>
      </c>
      <c r="Q57" s="103">
        <v>0</v>
      </c>
      <c r="R57" s="105">
        <v>0</v>
      </c>
      <c r="S57" s="103">
        <v>0</v>
      </c>
      <c r="T57" s="105">
        <v>0</v>
      </c>
      <c r="U57" s="103">
        <v>1</v>
      </c>
      <c r="V57" s="105">
        <v>9.497938947248448E-06</v>
      </c>
      <c r="W57" t="s">
        <v>277</v>
      </c>
    </row>
    <row r="58" spans="1:23" ht="29.25" thickBot="1">
      <c r="A58" s="30">
        <v>109</v>
      </c>
      <c r="B58" s="31" t="s">
        <v>83</v>
      </c>
      <c r="C58" s="109">
        <v>12</v>
      </c>
      <c r="D58" s="111">
        <v>0.00012799180852425445</v>
      </c>
      <c r="E58" s="109">
        <v>0</v>
      </c>
      <c r="F58" s="111">
        <v>0</v>
      </c>
      <c r="G58" s="109">
        <v>0</v>
      </c>
      <c r="H58" s="111">
        <v>0</v>
      </c>
      <c r="I58" s="109">
        <v>0</v>
      </c>
      <c r="J58" s="111">
        <v>0</v>
      </c>
      <c r="K58" s="109">
        <v>0</v>
      </c>
      <c r="L58" s="111">
        <v>0</v>
      </c>
      <c r="M58" s="109">
        <v>0</v>
      </c>
      <c r="N58" s="111">
        <v>0</v>
      </c>
      <c r="O58" s="109">
        <v>0</v>
      </c>
      <c r="P58" s="111">
        <v>0</v>
      </c>
      <c r="Q58" s="109">
        <v>0</v>
      </c>
      <c r="R58" s="111">
        <v>0</v>
      </c>
      <c r="S58" s="109">
        <v>0</v>
      </c>
      <c r="T58" s="111">
        <v>0</v>
      </c>
      <c r="U58" s="109">
        <v>12</v>
      </c>
      <c r="V58" s="111">
        <v>0.00011397526736698136</v>
      </c>
      <c r="W58" t="s">
        <v>278</v>
      </c>
    </row>
    <row r="59" spans="1:22" ht="15.75" thickBot="1">
      <c r="A59" s="15">
        <v>11</v>
      </c>
      <c r="B59" s="16" t="s">
        <v>84</v>
      </c>
      <c r="C59" s="298">
        <v>916</v>
      </c>
      <c r="D59" s="18">
        <v>0.009770041384018092</v>
      </c>
      <c r="E59" s="298">
        <v>82</v>
      </c>
      <c r="F59" s="18">
        <v>0.013914814186322757</v>
      </c>
      <c r="G59" s="298">
        <v>77</v>
      </c>
      <c r="H59" s="18">
        <v>0.0182507703247215</v>
      </c>
      <c r="I59" s="298">
        <v>17</v>
      </c>
      <c r="J59" s="18">
        <v>0.01579925650557621</v>
      </c>
      <c r="K59" s="298">
        <v>1</v>
      </c>
      <c r="L59" s="18">
        <v>0.012987012987012986</v>
      </c>
      <c r="M59" s="298">
        <v>1</v>
      </c>
      <c r="N59" s="18">
        <v>0.005952380952380952</v>
      </c>
      <c r="O59" s="298">
        <v>0</v>
      </c>
      <c r="P59" s="18">
        <v>0</v>
      </c>
      <c r="Q59" s="298">
        <v>0</v>
      </c>
      <c r="R59" s="18">
        <v>0</v>
      </c>
      <c r="S59" s="298">
        <v>1</v>
      </c>
      <c r="T59" s="18">
        <v>0.02083333333333333</v>
      </c>
      <c r="U59" s="298">
        <v>1095</v>
      </c>
      <c r="V59" s="18">
        <v>0.01040024314723705</v>
      </c>
    </row>
    <row r="60" spans="1:23" ht="15">
      <c r="A60" s="35">
        <v>110</v>
      </c>
      <c r="B60" s="36" t="s">
        <v>85</v>
      </c>
      <c r="C60" s="22">
        <v>284</v>
      </c>
      <c r="D60" s="23">
        <v>0.003029139468407355</v>
      </c>
      <c r="E60" s="22">
        <v>17</v>
      </c>
      <c r="F60" s="23">
        <v>0.00288477855082301</v>
      </c>
      <c r="G60" s="22">
        <v>9</v>
      </c>
      <c r="H60" s="23">
        <v>0.002133206921071344</v>
      </c>
      <c r="I60" s="22">
        <v>5</v>
      </c>
      <c r="J60" s="23">
        <v>0.004646840148698885</v>
      </c>
      <c r="K60" s="22">
        <v>0</v>
      </c>
      <c r="L60" s="23">
        <v>0</v>
      </c>
      <c r="M60" s="22">
        <v>0</v>
      </c>
      <c r="N60" s="23">
        <v>0</v>
      </c>
      <c r="O60" s="22">
        <v>0</v>
      </c>
      <c r="P60" s="23">
        <v>0</v>
      </c>
      <c r="Q60" s="22">
        <v>0</v>
      </c>
      <c r="R60" s="23">
        <v>0</v>
      </c>
      <c r="S60" s="22">
        <v>0</v>
      </c>
      <c r="T60" s="23">
        <v>0</v>
      </c>
      <c r="U60" s="22">
        <v>315</v>
      </c>
      <c r="V60" s="23">
        <v>0.0029918507683832614</v>
      </c>
      <c r="W60" t="s">
        <v>279</v>
      </c>
    </row>
    <row r="61" spans="1:23" ht="15">
      <c r="A61" s="25">
        <v>111</v>
      </c>
      <c r="B61" s="26" t="s">
        <v>86</v>
      </c>
      <c r="C61" s="103">
        <v>366</v>
      </c>
      <c r="D61" s="105">
        <v>0.003903750159989761</v>
      </c>
      <c r="E61" s="103">
        <v>43</v>
      </c>
      <c r="F61" s="105">
        <v>0.0072967928050229084</v>
      </c>
      <c r="G61" s="103">
        <v>39</v>
      </c>
      <c r="H61" s="105">
        <v>0.009243896657975823</v>
      </c>
      <c r="I61" s="103">
        <v>4</v>
      </c>
      <c r="J61" s="105">
        <v>0.0037174721189591076</v>
      </c>
      <c r="K61" s="103">
        <v>1</v>
      </c>
      <c r="L61" s="105">
        <v>0.012987012987012986</v>
      </c>
      <c r="M61" s="103">
        <v>0</v>
      </c>
      <c r="N61" s="105">
        <v>0</v>
      </c>
      <c r="O61" s="103">
        <v>0</v>
      </c>
      <c r="P61" s="105">
        <v>0</v>
      </c>
      <c r="Q61" s="103">
        <v>0</v>
      </c>
      <c r="R61" s="105">
        <v>0</v>
      </c>
      <c r="S61" s="103">
        <v>0</v>
      </c>
      <c r="T61" s="105">
        <v>0</v>
      </c>
      <c r="U61" s="103">
        <v>453</v>
      </c>
      <c r="V61" s="105">
        <v>0.004302566343103546</v>
      </c>
      <c r="W61" t="s">
        <v>280</v>
      </c>
    </row>
    <row r="62" spans="1:23" ht="15.75" thickBot="1">
      <c r="A62" s="25">
        <v>112</v>
      </c>
      <c r="B62" s="26" t="s">
        <v>87</v>
      </c>
      <c r="C62" s="119">
        <v>162</v>
      </c>
      <c r="D62" s="121">
        <v>0.0017278894150774351</v>
      </c>
      <c r="E62" s="119">
        <v>11</v>
      </c>
      <c r="F62" s="121">
        <v>0.001866621415238418</v>
      </c>
      <c r="G62" s="119">
        <v>17</v>
      </c>
      <c r="H62" s="121">
        <v>0.004029390850912538</v>
      </c>
      <c r="I62" s="119">
        <v>5</v>
      </c>
      <c r="J62" s="121">
        <v>0.004646840148698885</v>
      </c>
      <c r="K62" s="119">
        <v>0</v>
      </c>
      <c r="L62" s="121">
        <v>0</v>
      </c>
      <c r="M62" s="119">
        <v>0</v>
      </c>
      <c r="N62" s="121">
        <v>0</v>
      </c>
      <c r="O62" s="119">
        <v>0</v>
      </c>
      <c r="P62" s="121">
        <v>0</v>
      </c>
      <c r="Q62" s="119">
        <v>0</v>
      </c>
      <c r="R62" s="121">
        <v>0</v>
      </c>
      <c r="S62" s="119">
        <v>0</v>
      </c>
      <c r="T62" s="121">
        <v>0</v>
      </c>
      <c r="U62" s="119">
        <v>195</v>
      </c>
      <c r="V62" s="121">
        <v>0.001852098094713447</v>
      </c>
      <c r="W62" t="s">
        <v>281</v>
      </c>
    </row>
    <row r="63" spans="1:23" ht="15.75" thickBot="1">
      <c r="A63" s="30">
        <v>119</v>
      </c>
      <c r="B63" s="31" t="s">
        <v>88</v>
      </c>
      <c r="C63" s="272">
        <v>104</v>
      </c>
      <c r="D63" s="167">
        <v>0.0011092623405435386</v>
      </c>
      <c r="E63" s="272">
        <v>11</v>
      </c>
      <c r="F63" s="167">
        <v>0.001866621415238418</v>
      </c>
      <c r="G63" s="272">
        <v>12</v>
      </c>
      <c r="H63" s="167">
        <v>0.002844275894761792</v>
      </c>
      <c r="I63" s="272">
        <v>3</v>
      </c>
      <c r="J63" s="167">
        <v>0.002788104089219331</v>
      </c>
      <c r="K63" s="272">
        <v>0</v>
      </c>
      <c r="L63" s="167">
        <v>0</v>
      </c>
      <c r="M63" s="272">
        <v>1</v>
      </c>
      <c r="N63" s="167">
        <v>0.005952380952380952</v>
      </c>
      <c r="O63" s="272">
        <v>0</v>
      </c>
      <c r="P63" s="167">
        <v>0</v>
      </c>
      <c r="Q63" s="272">
        <v>0</v>
      </c>
      <c r="R63" s="167">
        <v>0</v>
      </c>
      <c r="S63" s="272">
        <v>1</v>
      </c>
      <c r="T63" s="167">
        <v>0.02083333333333333</v>
      </c>
      <c r="U63" s="272">
        <v>132</v>
      </c>
      <c r="V63" s="167">
        <v>0.001253727941036795</v>
      </c>
      <c r="W63" t="s">
        <v>282</v>
      </c>
    </row>
    <row r="64" spans="1:23" ht="15.75" thickBot="1">
      <c r="A64" s="47">
        <v>120</v>
      </c>
      <c r="B64" s="48" t="s">
        <v>89</v>
      </c>
      <c r="C64" s="49">
        <v>743</v>
      </c>
      <c r="D64" s="18">
        <v>0.007924826144460087</v>
      </c>
      <c r="E64" s="49">
        <v>73</v>
      </c>
      <c r="F64" s="18">
        <v>0.012387578482945869</v>
      </c>
      <c r="G64" s="49">
        <v>54</v>
      </c>
      <c r="H64" s="18">
        <v>0.012799241526428064</v>
      </c>
      <c r="I64" s="49">
        <v>29</v>
      </c>
      <c r="J64" s="18">
        <v>0.02695167286245353</v>
      </c>
      <c r="K64" s="49">
        <v>0</v>
      </c>
      <c r="L64" s="18">
        <v>0</v>
      </c>
      <c r="M64" s="49">
        <v>5</v>
      </c>
      <c r="N64" s="18">
        <v>0.029761904761904757</v>
      </c>
      <c r="O64" s="49">
        <v>3</v>
      </c>
      <c r="P64" s="18">
        <v>0.09375</v>
      </c>
      <c r="Q64" s="49">
        <v>1</v>
      </c>
      <c r="R64" s="18">
        <v>0.05882352941176469</v>
      </c>
      <c r="S64" s="49">
        <v>1</v>
      </c>
      <c r="T64" s="18">
        <v>0.02083333333333333</v>
      </c>
      <c r="U64" s="49">
        <v>909</v>
      </c>
      <c r="V64" s="18">
        <v>0.008633626503048839</v>
      </c>
      <c r="W64" t="s">
        <v>283</v>
      </c>
    </row>
    <row r="65" spans="1:23" ht="29.25" thickBot="1">
      <c r="A65" s="154">
        <v>999</v>
      </c>
      <c r="B65" s="155" t="s">
        <v>90</v>
      </c>
      <c r="C65" s="273">
        <v>2634</v>
      </c>
      <c r="D65" s="274">
        <v>0.028094201971073852</v>
      </c>
      <c r="E65" s="273">
        <v>82</v>
      </c>
      <c r="F65" s="274">
        <v>0.013914814186322755</v>
      </c>
      <c r="G65" s="273">
        <v>62</v>
      </c>
      <c r="H65" s="274">
        <v>0.014695425456269258</v>
      </c>
      <c r="I65" s="273">
        <v>23</v>
      </c>
      <c r="J65" s="274">
        <v>0.02137546468401487</v>
      </c>
      <c r="K65" s="273">
        <v>0</v>
      </c>
      <c r="L65" s="274">
        <v>0</v>
      </c>
      <c r="M65" s="273">
        <v>2</v>
      </c>
      <c r="N65" s="274">
        <v>0.011904761904761904</v>
      </c>
      <c r="O65" s="273">
        <v>0</v>
      </c>
      <c r="P65" s="274">
        <v>0</v>
      </c>
      <c r="Q65" s="273">
        <v>0</v>
      </c>
      <c r="R65" s="274">
        <v>0</v>
      </c>
      <c r="S65" s="273">
        <v>17</v>
      </c>
      <c r="T65" s="274">
        <v>0.35416666666666674</v>
      </c>
      <c r="U65" s="273">
        <v>2820</v>
      </c>
      <c r="V65" s="274">
        <v>0.026784187831240622</v>
      </c>
      <c r="W65" t="s">
        <v>284</v>
      </c>
    </row>
    <row r="66" spans="1:25" ht="15.75" thickBot="1">
      <c r="A66" s="531" t="s">
        <v>91</v>
      </c>
      <c r="B66" s="571"/>
      <c r="C66" s="130">
        <v>93756</v>
      </c>
      <c r="D66" s="132">
        <v>1</v>
      </c>
      <c r="E66" s="130">
        <v>5893</v>
      </c>
      <c r="F66" s="132">
        <v>1</v>
      </c>
      <c r="G66" s="130">
        <v>4219</v>
      </c>
      <c r="H66" s="132">
        <v>1</v>
      </c>
      <c r="I66" s="130">
        <v>1076</v>
      </c>
      <c r="J66" s="132">
        <v>1</v>
      </c>
      <c r="K66" s="130">
        <v>77</v>
      </c>
      <c r="L66" s="132">
        <v>1</v>
      </c>
      <c r="M66" s="130">
        <v>168</v>
      </c>
      <c r="N66" s="132">
        <v>1</v>
      </c>
      <c r="O66" s="130">
        <v>32</v>
      </c>
      <c r="P66" s="132">
        <v>1</v>
      </c>
      <c r="Q66" s="130">
        <v>17</v>
      </c>
      <c r="R66" s="132">
        <v>1</v>
      </c>
      <c r="S66" s="130">
        <v>48</v>
      </c>
      <c r="T66" s="132">
        <v>1</v>
      </c>
      <c r="U66" s="130">
        <v>105286</v>
      </c>
      <c r="V66" s="132">
        <v>1</v>
      </c>
      <c r="W66" t="s">
        <v>116</v>
      </c>
      <c r="Y66" s="507">
        <f>SUM(U60:U65,U54:U58,U49:U52,U43,U38,U32,U25,U22,U17,U12,U5,U6)</f>
        <v>105286</v>
      </c>
    </row>
    <row r="67" ht="15">
      <c r="V67" s="515"/>
    </row>
  </sheetData>
  <sheetProtection/>
  <mergeCells count="15">
    <mergeCell ref="Q3:R3"/>
    <mergeCell ref="S3:T3"/>
    <mergeCell ref="A66:B66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7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56"/>
  <sheetViews>
    <sheetView zoomScale="66" zoomScaleNormal="66" zoomScalePageLayoutView="0" workbookViewId="0" topLeftCell="A1">
      <selection activeCell="A1" sqref="A1:W1"/>
    </sheetView>
  </sheetViews>
  <sheetFormatPr defaultColWidth="11.421875" defaultRowHeight="15"/>
  <cols>
    <col min="1" max="1" width="8.57421875" style="0" customWidth="1"/>
    <col min="2" max="2" width="81.57421875" style="0" customWidth="1"/>
    <col min="3" max="23" width="13.7109375" style="0" customWidth="1"/>
  </cols>
  <sheetData>
    <row r="1" spans="1:23" ht="24.75" customHeight="1" thickBot="1" thickTop="1">
      <c r="A1" s="602" t="s">
        <v>233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03"/>
      <c r="S1" s="603"/>
      <c r="T1" s="603"/>
      <c r="U1" s="603"/>
      <c r="V1" s="603"/>
      <c r="W1" s="612"/>
    </row>
    <row r="2" spans="1:23" ht="24.75" customHeight="1" thickBot="1" thickTop="1">
      <c r="A2" s="602" t="s">
        <v>358</v>
      </c>
      <c r="B2" s="603"/>
      <c r="C2" s="603"/>
      <c r="D2" s="603"/>
      <c r="E2" s="603"/>
      <c r="F2" s="603"/>
      <c r="G2" s="603"/>
      <c r="H2" s="603"/>
      <c r="I2" s="603"/>
      <c r="J2" s="603"/>
      <c r="K2" s="603"/>
      <c r="L2" s="603"/>
      <c r="M2" s="603"/>
      <c r="N2" s="603"/>
      <c r="O2" s="603"/>
      <c r="P2" s="603"/>
      <c r="Q2" s="603"/>
      <c r="R2" s="603"/>
      <c r="S2" s="603"/>
      <c r="T2" s="603"/>
      <c r="U2" s="603"/>
      <c r="V2" s="603"/>
      <c r="W2" s="612"/>
    </row>
    <row r="3" spans="1:23" ht="24.75" customHeight="1" thickBot="1" thickTop="1">
      <c r="A3" s="616" t="s">
        <v>24</v>
      </c>
      <c r="B3" s="619" t="s">
        <v>138</v>
      </c>
      <c r="C3" s="593" t="s">
        <v>234</v>
      </c>
      <c r="D3" s="614"/>
      <c r="E3" s="614"/>
      <c r="F3" s="614"/>
      <c r="G3" s="614"/>
      <c r="H3" s="614"/>
      <c r="I3" s="614"/>
      <c r="J3" s="614"/>
      <c r="K3" s="614"/>
      <c r="L3" s="614"/>
      <c r="M3" s="614"/>
      <c r="N3" s="614"/>
      <c r="O3" s="614"/>
      <c r="P3" s="614"/>
      <c r="Q3" s="614"/>
      <c r="R3" s="614"/>
      <c r="S3" s="614"/>
      <c r="T3" s="614"/>
      <c r="U3" s="614"/>
      <c r="V3" s="615"/>
      <c r="W3" s="543" t="s">
        <v>348</v>
      </c>
    </row>
    <row r="4" spans="1:23" ht="24.75" customHeight="1">
      <c r="A4" s="617"/>
      <c r="B4" s="620"/>
      <c r="C4" s="596">
        <v>2012</v>
      </c>
      <c r="D4" s="613"/>
      <c r="E4" s="596">
        <v>2013</v>
      </c>
      <c r="F4" s="613"/>
      <c r="G4" s="596">
        <v>2014</v>
      </c>
      <c r="H4" s="613"/>
      <c r="I4" s="596">
        <v>2015</v>
      </c>
      <c r="J4" s="613"/>
      <c r="K4" s="596">
        <v>2016</v>
      </c>
      <c r="L4" s="613"/>
      <c r="M4" s="596">
        <v>2017</v>
      </c>
      <c r="N4" s="613"/>
      <c r="O4" s="596">
        <v>2018</v>
      </c>
      <c r="P4" s="613"/>
      <c r="Q4" s="596">
        <v>2019</v>
      </c>
      <c r="R4" s="613"/>
      <c r="S4" s="596">
        <v>2020</v>
      </c>
      <c r="T4" s="613"/>
      <c r="U4" s="596">
        <v>2021</v>
      </c>
      <c r="V4" s="613"/>
      <c r="W4" s="544"/>
    </row>
    <row r="5" spans="1:23" ht="15.75" thickBot="1">
      <c r="A5" s="618"/>
      <c r="B5" s="621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7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6" t="s">
        <v>26</v>
      </c>
      <c r="T5" s="7" t="s">
        <v>27</v>
      </c>
      <c r="U5" s="6" t="s">
        <v>26</v>
      </c>
      <c r="V5" s="7" t="s">
        <v>27</v>
      </c>
      <c r="W5" s="545"/>
    </row>
    <row r="6" spans="1:24" ht="15.75" thickBot="1">
      <c r="A6" s="500" t="s">
        <v>28</v>
      </c>
      <c r="B6" s="501" t="s">
        <v>139</v>
      </c>
      <c r="C6" s="502">
        <v>1597</v>
      </c>
      <c r="D6" s="13">
        <v>0.01181929868707352</v>
      </c>
      <c r="E6" s="502">
        <v>1807</v>
      </c>
      <c r="F6" s="13">
        <v>0.014259110206271798</v>
      </c>
      <c r="G6" s="502">
        <v>1682</v>
      </c>
      <c r="H6" s="13">
        <v>0.013878460332521969</v>
      </c>
      <c r="I6" s="502">
        <v>1620</v>
      </c>
      <c r="J6" s="13">
        <v>0.013911908421857154</v>
      </c>
      <c r="K6" s="502">
        <v>1776</v>
      </c>
      <c r="L6" s="13">
        <v>0.014814567658197227</v>
      </c>
      <c r="M6" s="502">
        <v>1777</v>
      </c>
      <c r="N6" s="13">
        <v>0.014696760427090998</v>
      </c>
      <c r="O6" s="502">
        <v>2106</v>
      </c>
      <c r="P6" s="13">
        <v>0.017158919623579256</v>
      </c>
      <c r="Q6" s="502">
        <v>1817</v>
      </c>
      <c r="R6" s="13">
        <v>0.015131830976531918</v>
      </c>
      <c r="S6" s="502">
        <v>1530</v>
      </c>
      <c r="T6" s="70">
        <v>0.015909988977393257</v>
      </c>
      <c r="U6" s="502">
        <v>1539</v>
      </c>
      <c r="V6" s="70">
        <v>0.01461732803981536</v>
      </c>
      <c r="W6" s="70">
        <v>0.0058823529411764705</v>
      </c>
      <c r="X6" t="s">
        <v>285</v>
      </c>
    </row>
    <row r="7" spans="1:23" ht="15.75" thickBot="1">
      <c r="A7" s="15" t="s">
        <v>30</v>
      </c>
      <c r="B7" s="16" t="s">
        <v>140</v>
      </c>
      <c r="C7" s="298">
        <v>20094</v>
      </c>
      <c r="D7" s="18">
        <v>0.14871445699314673</v>
      </c>
      <c r="E7" s="298">
        <v>18632</v>
      </c>
      <c r="F7" s="18">
        <v>0.14702586683080032</v>
      </c>
      <c r="G7" s="298">
        <v>17340</v>
      </c>
      <c r="H7" s="18">
        <v>0.143075209373324</v>
      </c>
      <c r="I7" s="298">
        <v>16363</v>
      </c>
      <c r="J7" s="18">
        <v>0.14051886265854852</v>
      </c>
      <c r="K7" s="298">
        <v>16458</v>
      </c>
      <c r="L7" s="18">
        <v>0.13728499691363175</v>
      </c>
      <c r="M7" s="298">
        <v>16313</v>
      </c>
      <c r="N7" s="18">
        <v>0.13491741859714998</v>
      </c>
      <c r="O7" s="298">
        <v>16437</v>
      </c>
      <c r="P7" s="18">
        <v>0.13392267894243698</v>
      </c>
      <c r="Q7" s="298">
        <v>15995</v>
      </c>
      <c r="R7" s="18">
        <v>0.13320508336248105</v>
      </c>
      <c r="S7" s="298">
        <v>12749</v>
      </c>
      <c r="T7" s="18">
        <v>0.13257284279267104</v>
      </c>
      <c r="U7" s="298">
        <v>13350</v>
      </c>
      <c r="V7" s="18">
        <v>0.12679748494576676</v>
      </c>
      <c r="W7" s="18">
        <v>0.04714095223154757</v>
      </c>
    </row>
    <row r="8" spans="1:24" ht="15">
      <c r="A8" s="157" t="s">
        <v>141</v>
      </c>
      <c r="B8" s="503" t="s">
        <v>142</v>
      </c>
      <c r="C8" s="22">
        <v>3152</v>
      </c>
      <c r="D8" s="23">
        <v>0.023327757959709292</v>
      </c>
      <c r="E8" s="22">
        <v>3082</v>
      </c>
      <c r="F8" s="23">
        <v>0.02432018685983934</v>
      </c>
      <c r="G8" s="22">
        <v>2979</v>
      </c>
      <c r="H8" s="23">
        <v>0.024580221956351334</v>
      </c>
      <c r="I8" s="22">
        <v>2939</v>
      </c>
      <c r="J8" s="23">
        <v>0.025238949908542082</v>
      </c>
      <c r="K8" s="22">
        <v>3144</v>
      </c>
      <c r="L8" s="23">
        <v>0.026225788692214015</v>
      </c>
      <c r="M8" s="22">
        <v>3133</v>
      </c>
      <c r="N8" s="23">
        <v>0.025911620944330954</v>
      </c>
      <c r="O8" s="22">
        <v>3035</v>
      </c>
      <c r="P8" s="23">
        <v>0.02472807267690553</v>
      </c>
      <c r="Q8" s="22">
        <v>3066</v>
      </c>
      <c r="R8" s="23">
        <v>0.02553340328786289</v>
      </c>
      <c r="S8" s="22">
        <v>2373</v>
      </c>
      <c r="T8" s="23">
        <v>0.024676080943368758</v>
      </c>
      <c r="U8" s="22">
        <v>2591</v>
      </c>
      <c r="V8" s="23">
        <v>0.024609159812320723</v>
      </c>
      <c r="W8" s="23">
        <v>0.09186683522966708</v>
      </c>
      <c r="X8" t="s">
        <v>286</v>
      </c>
    </row>
    <row r="9" spans="1:24" ht="15">
      <c r="A9" s="158" t="s">
        <v>143</v>
      </c>
      <c r="B9" s="504" t="s">
        <v>144</v>
      </c>
      <c r="C9" s="103">
        <v>1683</v>
      </c>
      <c r="D9" s="105">
        <v>0.01245577939282701</v>
      </c>
      <c r="E9" s="103">
        <v>1691</v>
      </c>
      <c r="F9" s="105">
        <v>0.013343749506809967</v>
      </c>
      <c r="G9" s="103">
        <v>1513</v>
      </c>
      <c r="H9" s="105">
        <v>0.012484013366888072</v>
      </c>
      <c r="I9" s="103">
        <v>1372</v>
      </c>
      <c r="J9" s="105">
        <v>0.011782184169622232</v>
      </c>
      <c r="K9" s="103">
        <v>1372</v>
      </c>
      <c r="L9" s="105">
        <v>0.011444587177391101</v>
      </c>
      <c r="M9" s="103">
        <v>1423</v>
      </c>
      <c r="N9" s="105">
        <v>0.011768987106218624</v>
      </c>
      <c r="O9" s="103">
        <v>1428</v>
      </c>
      <c r="P9" s="105">
        <v>0.01163482299262639</v>
      </c>
      <c r="Q9" s="103">
        <v>1495</v>
      </c>
      <c r="R9" s="105">
        <v>0.012450240676893353</v>
      </c>
      <c r="S9" s="103">
        <v>1150</v>
      </c>
      <c r="T9" s="105">
        <v>0.011958488447060291</v>
      </c>
      <c r="U9" s="103">
        <v>1289</v>
      </c>
      <c r="V9" s="105">
        <v>0.012242843303003247</v>
      </c>
      <c r="W9" s="105">
        <v>0.1208695652173913</v>
      </c>
      <c r="X9" t="s">
        <v>287</v>
      </c>
    </row>
    <row r="10" spans="1:24" ht="15">
      <c r="A10" s="158" t="s">
        <v>145</v>
      </c>
      <c r="B10" s="504" t="s">
        <v>146</v>
      </c>
      <c r="C10" s="103">
        <v>3568</v>
      </c>
      <c r="D10" s="105">
        <v>0.026406548350330822</v>
      </c>
      <c r="E10" s="103">
        <v>3399</v>
      </c>
      <c r="F10" s="105">
        <v>0.02682164670233417</v>
      </c>
      <c r="G10" s="103">
        <v>3114</v>
      </c>
      <c r="H10" s="105">
        <v>0.025694129295763028</v>
      </c>
      <c r="I10" s="103">
        <v>3115</v>
      </c>
      <c r="J10" s="105">
        <v>0.026750367119805576</v>
      </c>
      <c r="K10" s="103">
        <v>3013</v>
      </c>
      <c r="L10" s="105">
        <v>0.025133047496705096</v>
      </c>
      <c r="M10" s="103">
        <v>3185</v>
      </c>
      <c r="N10" s="105">
        <v>0.026341689341747236</v>
      </c>
      <c r="O10" s="103">
        <v>3335</v>
      </c>
      <c r="P10" s="105">
        <v>0.027172363221574937</v>
      </c>
      <c r="Q10" s="103">
        <v>3265</v>
      </c>
      <c r="R10" s="105">
        <v>0.027190659404720267</v>
      </c>
      <c r="S10" s="103">
        <v>2498</v>
      </c>
      <c r="T10" s="105">
        <v>0.02597591664413618</v>
      </c>
      <c r="U10" s="103">
        <v>2494</v>
      </c>
      <c r="V10" s="105">
        <v>0.023687859734437627</v>
      </c>
      <c r="W10" s="105">
        <v>-0.0016012810248198558</v>
      </c>
      <c r="X10" t="s">
        <v>288</v>
      </c>
    </row>
    <row r="11" spans="1:24" ht="15">
      <c r="A11" s="158" t="s">
        <v>147</v>
      </c>
      <c r="B11" s="504" t="s">
        <v>148</v>
      </c>
      <c r="C11" s="103">
        <v>9207</v>
      </c>
      <c r="D11" s="105">
        <v>0.06814044020781836</v>
      </c>
      <c r="E11" s="103">
        <v>8082</v>
      </c>
      <c r="F11" s="105">
        <v>0.0637753894228493</v>
      </c>
      <c r="G11" s="103">
        <v>7498</v>
      </c>
      <c r="H11" s="105">
        <v>0.06186723874747308</v>
      </c>
      <c r="I11" s="103">
        <v>6818</v>
      </c>
      <c r="J11" s="105">
        <v>0.05855024174087783</v>
      </c>
      <c r="K11" s="103">
        <v>6719</v>
      </c>
      <c r="L11" s="105">
        <v>0.05604677933301079</v>
      </c>
      <c r="M11" s="103">
        <v>6475</v>
      </c>
      <c r="N11" s="105">
        <v>0.05355178602443119</v>
      </c>
      <c r="O11" s="103">
        <v>6498</v>
      </c>
      <c r="P11" s="105">
        <v>0.05294333319753942</v>
      </c>
      <c r="Q11" s="103">
        <v>6162</v>
      </c>
      <c r="R11" s="105">
        <v>0.051316644181282164</v>
      </c>
      <c r="S11" s="103">
        <v>5153</v>
      </c>
      <c r="T11" s="105">
        <v>0.053584426928436256</v>
      </c>
      <c r="U11" s="103">
        <v>5300</v>
      </c>
      <c r="V11" s="105">
        <v>0.05033907642041677</v>
      </c>
      <c r="W11" s="105">
        <v>0.02852707160877159</v>
      </c>
      <c r="X11" t="s">
        <v>289</v>
      </c>
    </row>
    <row r="12" spans="1:24" ht="15">
      <c r="A12" s="158" t="s">
        <v>149</v>
      </c>
      <c r="B12" s="504" t="s">
        <v>150</v>
      </c>
      <c r="C12" s="103">
        <v>354</v>
      </c>
      <c r="D12" s="105">
        <v>0.002619932207403899</v>
      </c>
      <c r="E12" s="103">
        <v>371</v>
      </c>
      <c r="F12" s="105">
        <v>0.002927576030175339</v>
      </c>
      <c r="G12" s="103">
        <v>338</v>
      </c>
      <c r="H12" s="105">
        <v>0.0027888939312677914</v>
      </c>
      <c r="I12" s="103">
        <v>336</v>
      </c>
      <c r="J12" s="105">
        <v>0.002885432857866669</v>
      </c>
      <c r="K12" s="103">
        <v>381</v>
      </c>
      <c r="L12" s="105">
        <v>0.003178125156403797</v>
      </c>
      <c r="M12" s="103">
        <v>390</v>
      </c>
      <c r="N12" s="105">
        <v>0.0032255129806221107</v>
      </c>
      <c r="O12" s="103">
        <v>408</v>
      </c>
      <c r="P12" s="105">
        <v>0.0033242351407503975</v>
      </c>
      <c r="Q12" s="103">
        <v>387</v>
      </c>
      <c r="R12" s="105">
        <v>0.00322290511167741</v>
      </c>
      <c r="S12" s="103">
        <v>280</v>
      </c>
      <c r="T12" s="105">
        <v>0.0029116319697190273</v>
      </c>
      <c r="U12" s="103">
        <v>310</v>
      </c>
      <c r="V12" s="105">
        <v>0.002944361073647018</v>
      </c>
      <c r="W12" s="105">
        <v>0.10714285714285714</v>
      </c>
      <c r="X12" t="s">
        <v>290</v>
      </c>
    </row>
    <row r="13" spans="1:24" ht="15">
      <c r="A13" s="158" t="s">
        <v>151</v>
      </c>
      <c r="B13" s="504" t="s">
        <v>152</v>
      </c>
      <c r="C13" s="103">
        <v>968</v>
      </c>
      <c r="D13" s="105">
        <v>0.007164108408946254</v>
      </c>
      <c r="E13" s="103">
        <v>832</v>
      </c>
      <c r="F13" s="105">
        <v>0.006565345706484857</v>
      </c>
      <c r="G13" s="103">
        <v>758</v>
      </c>
      <c r="H13" s="105">
        <v>0.006254383431659722</v>
      </c>
      <c r="I13" s="103">
        <v>710</v>
      </c>
      <c r="J13" s="105">
        <v>0.006097194431801592</v>
      </c>
      <c r="K13" s="103">
        <v>749</v>
      </c>
      <c r="L13" s="105">
        <v>0.0062478103468410606</v>
      </c>
      <c r="M13" s="103">
        <v>709</v>
      </c>
      <c r="N13" s="105">
        <v>0.005863817187848914</v>
      </c>
      <c r="O13" s="103">
        <v>733</v>
      </c>
      <c r="P13" s="105">
        <v>0.005972216564142258</v>
      </c>
      <c r="Q13" s="103">
        <v>654</v>
      </c>
      <c r="R13" s="105">
        <v>0.005446459801129266</v>
      </c>
      <c r="S13" s="103">
        <v>518</v>
      </c>
      <c r="T13" s="105">
        <v>0.0053865191439802</v>
      </c>
      <c r="U13" s="103">
        <v>543</v>
      </c>
      <c r="V13" s="105">
        <v>0.005157380848355907</v>
      </c>
      <c r="W13" s="105">
        <v>0.04826254826254826</v>
      </c>
      <c r="X13" t="s">
        <v>291</v>
      </c>
    </row>
    <row r="14" spans="1:24" ht="15">
      <c r="A14" s="158" t="s">
        <v>153</v>
      </c>
      <c r="B14" s="504" t="s">
        <v>154</v>
      </c>
      <c r="C14" s="103">
        <v>635</v>
      </c>
      <c r="D14" s="105">
        <v>0.004699595908761231</v>
      </c>
      <c r="E14" s="103">
        <v>591</v>
      </c>
      <c r="F14" s="105">
        <v>0.004663604942947777</v>
      </c>
      <c r="G14" s="103">
        <v>531</v>
      </c>
      <c r="H14" s="105">
        <v>0.004381368868352655</v>
      </c>
      <c r="I14" s="103">
        <v>490</v>
      </c>
      <c r="J14" s="105">
        <v>0.004207922917722226</v>
      </c>
      <c r="K14" s="103">
        <v>517</v>
      </c>
      <c r="L14" s="105">
        <v>0.0043125740311306116</v>
      </c>
      <c r="M14" s="103">
        <v>472</v>
      </c>
      <c r="N14" s="105">
        <v>0.0039036977611631696</v>
      </c>
      <c r="O14" s="103">
        <v>482</v>
      </c>
      <c r="P14" s="105">
        <v>0.003927160141768852</v>
      </c>
      <c r="Q14" s="103">
        <v>471</v>
      </c>
      <c r="R14" s="105">
        <v>0.003922450407235296</v>
      </c>
      <c r="S14" s="103">
        <v>349</v>
      </c>
      <c r="T14" s="105">
        <v>0.003629141276542645</v>
      </c>
      <c r="U14" s="103">
        <v>367</v>
      </c>
      <c r="V14" s="105">
        <v>0.00348574359364018</v>
      </c>
      <c r="W14" s="105">
        <v>0.05157593123209169</v>
      </c>
      <c r="X14" t="s">
        <v>292</v>
      </c>
    </row>
    <row r="15" spans="1:24" ht="15.75" thickBot="1">
      <c r="A15" s="159" t="s">
        <v>155</v>
      </c>
      <c r="B15" s="505" t="s">
        <v>156</v>
      </c>
      <c r="C15" s="109">
        <v>527</v>
      </c>
      <c r="D15" s="111">
        <v>0.003900294557349872</v>
      </c>
      <c r="E15" s="109">
        <v>584</v>
      </c>
      <c r="F15" s="111">
        <v>0.004608367659359563</v>
      </c>
      <c r="G15" s="109">
        <v>609</v>
      </c>
      <c r="H15" s="111">
        <v>0.005024959775568299</v>
      </c>
      <c r="I15" s="109">
        <v>583</v>
      </c>
      <c r="J15" s="111">
        <v>0.0050065695123103215</v>
      </c>
      <c r="K15" s="109">
        <v>563</v>
      </c>
      <c r="L15" s="111">
        <v>0.00469628467993527</v>
      </c>
      <c r="M15" s="109">
        <v>526</v>
      </c>
      <c r="N15" s="111">
        <v>0.00435030725078777</v>
      </c>
      <c r="O15" s="109">
        <v>518</v>
      </c>
      <c r="P15" s="111">
        <v>0.0042204750071291805</v>
      </c>
      <c r="Q15" s="109">
        <v>495</v>
      </c>
      <c r="R15" s="111">
        <v>0.004122320491680408</v>
      </c>
      <c r="S15" s="109">
        <v>428</v>
      </c>
      <c r="T15" s="111">
        <v>0.004450637439427656</v>
      </c>
      <c r="U15" s="109">
        <v>456</v>
      </c>
      <c r="V15" s="111">
        <v>0.004331060159945292</v>
      </c>
      <c r="W15" s="111">
        <v>0.06542056074766354</v>
      </c>
      <c r="X15" t="s">
        <v>293</v>
      </c>
    </row>
    <row r="16" spans="1:23" ht="15.75" thickBot="1">
      <c r="A16" s="15" t="s">
        <v>157</v>
      </c>
      <c r="B16" s="16" t="s">
        <v>158</v>
      </c>
      <c r="C16" s="298">
        <v>1922</v>
      </c>
      <c r="D16" s="18">
        <v>0.014224603679746591</v>
      </c>
      <c r="E16" s="298">
        <v>1932</v>
      </c>
      <c r="F16" s="18">
        <v>0.015245490270347047</v>
      </c>
      <c r="G16" s="298">
        <v>1789</v>
      </c>
      <c r="H16" s="18">
        <v>0.014761335038574198</v>
      </c>
      <c r="I16" s="298">
        <v>1810</v>
      </c>
      <c r="J16" s="18">
        <v>0.015543552002198426</v>
      </c>
      <c r="K16" s="298">
        <v>1853</v>
      </c>
      <c r="L16" s="18">
        <v>0.015456865918152849</v>
      </c>
      <c r="M16" s="298">
        <v>1863</v>
      </c>
      <c r="N16" s="18">
        <v>0.015408027392048697</v>
      </c>
      <c r="O16" s="298">
        <v>2018</v>
      </c>
      <c r="P16" s="18">
        <v>0.01644192773047623</v>
      </c>
      <c r="Q16" s="298">
        <v>1771</v>
      </c>
      <c r="R16" s="18">
        <v>0.014748746648012127</v>
      </c>
      <c r="S16" s="298">
        <v>1286</v>
      </c>
      <c r="T16" s="18">
        <v>0.013372709689495246</v>
      </c>
      <c r="U16" s="298">
        <v>1281</v>
      </c>
      <c r="V16" s="18">
        <v>0.01216685979142526</v>
      </c>
      <c r="W16" s="18">
        <v>-0.0038880248833592537</v>
      </c>
    </row>
    <row r="17" spans="1:24" ht="15">
      <c r="A17" s="160" t="s">
        <v>159</v>
      </c>
      <c r="B17" s="36" t="s">
        <v>160</v>
      </c>
      <c r="C17" s="37">
        <v>1042</v>
      </c>
      <c r="D17" s="38">
        <v>0.007711777853431815</v>
      </c>
      <c r="E17" s="37">
        <v>1060</v>
      </c>
      <c r="F17" s="38">
        <v>0.008364502943358111</v>
      </c>
      <c r="G17" s="37">
        <v>952</v>
      </c>
      <c r="H17" s="38">
        <v>0.00785510953422171</v>
      </c>
      <c r="I17" s="37">
        <v>940</v>
      </c>
      <c r="J17" s="38">
        <v>0.008072341923793656</v>
      </c>
      <c r="K17" s="37">
        <v>974</v>
      </c>
      <c r="L17" s="38">
        <v>0.008124655911646452</v>
      </c>
      <c r="M17" s="37">
        <v>973</v>
      </c>
      <c r="N17" s="38">
        <v>0.008047241359346957</v>
      </c>
      <c r="O17" s="37">
        <v>975</v>
      </c>
      <c r="P17" s="38">
        <v>0.007943944270175581</v>
      </c>
      <c r="Q17" s="37">
        <v>860</v>
      </c>
      <c r="R17" s="38">
        <v>0.007162011359283134</v>
      </c>
      <c r="S17" s="37">
        <v>647</v>
      </c>
      <c r="T17" s="38">
        <v>0.00672794958717218</v>
      </c>
      <c r="U17" s="37">
        <v>625</v>
      </c>
      <c r="V17" s="38">
        <v>0.005936211842030279</v>
      </c>
      <c r="W17" s="38">
        <v>-0.03400309119010819</v>
      </c>
      <c r="X17" t="s">
        <v>294</v>
      </c>
    </row>
    <row r="18" spans="1:24" ht="15">
      <c r="A18" s="158" t="s">
        <v>161</v>
      </c>
      <c r="B18" s="26" t="s">
        <v>162</v>
      </c>
      <c r="C18" s="103">
        <v>565</v>
      </c>
      <c r="D18" s="105">
        <v>0.004181530218031647</v>
      </c>
      <c r="E18" s="103">
        <v>577</v>
      </c>
      <c r="F18" s="105">
        <v>0.004553130375771349</v>
      </c>
      <c r="G18" s="103">
        <v>555</v>
      </c>
      <c r="H18" s="105">
        <v>0.004579396839803622</v>
      </c>
      <c r="I18" s="103">
        <v>587</v>
      </c>
      <c r="J18" s="105">
        <v>0.005040919903475401</v>
      </c>
      <c r="K18" s="103">
        <v>577</v>
      </c>
      <c r="L18" s="105">
        <v>0.004813066181745383</v>
      </c>
      <c r="M18" s="103">
        <v>590</v>
      </c>
      <c r="N18" s="105">
        <v>0.004879622201453962</v>
      </c>
      <c r="O18" s="103">
        <v>718</v>
      </c>
      <c r="P18" s="105">
        <v>0.005850002036908788</v>
      </c>
      <c r="Q18" s="103">
        <v>611</v>
      </c>
      <c r="R18" s="105">
        <v>0.005088359233165109</v>
      </c>
      <c r="S18" s="103">
        <v>401</v>
      </c>
      <c r="T18" s="105">
        <v>0.004169872928061893</v>
      </c>
      <c r="U18" s="103">
        <v>387</v>
      </c>
      <c r="V18" s="105">
        <v>0.003675702372585149</v>
      </c>
      <c r="W18" s="105">
        <v>-0.034912718204488775</v>
      </c>
      <c r="X18" t="s">
        <v>295</v>
      </c>
    </row>
    <row r="19" spans="1:24" ht="15.75" thickBot="1">
      <c r="A19" s="161" t="s">
        <v>163</v>
      </c>
      <c r="B19" s="41" t="s">
        <v>164</v>
      </c>
      <c r="C19" s="119">
        <v>315</v>
      </c>
      <c r="D19" s="121">
        <v>0.00233129560828313</v>
      </c>
      <c r="E19" s="119">
        <v>295</v>
      </c>
      <c r="F19" s="121">
        <v>0.0023278569512175874</v>
      </c>
      <c r="G19" s="119">
        <v>282</v>
      </c>
      <c r="H19" s="121">
        <v>0.0023268286645488677</v>
      </c>
      <c r="I19" s="119">
        <v>283</v>
      </c>
      <c r="J19" s="121">
        <v>0.002430290174929367</v>
      </c>
      <c r="K19" s="119">
        <v>302</v>
      </c>
      <c r="L19" s="121">
        <v>0.002519143824761015</v>
      </c>
      <c r="M19" s="119">
        <v>300</v>
      </c>
      <c r="N19" s="121">
        <v>0.002481163831247778</v>
      </c>
      <c r="O19" s="119">
        <v>325</v>
      </c>
      <c r="P19" s="121">
        <v>0.0026479814233918604</v>
      </c>
      <c r="Q19" s="119">
        <v>300</v>
      </c>
      <c r="R19" s="121">
        <v>0.0024983760555638834</v>
      </c>
      <c r="S19" s="119">
        <v>238</v>
      </c>
      <c r="T19" s="121">
        <v>0.0024748871742611735</v>
      </c>
      <c r="U19" s="119">
        <v>269</v>
      </c>
      <c r="V19" s="121">
        <v>0.0025549455768098324</v>
      </c>
      <c r="W19" s="121">
        <v>0.13025210084033614</v>
      </c>
      <c r="X19" t="s">
        <v>296</v>
      </c>
    </row>
    <row r="20" spans="1:23" ht="15.75" thickBot="1">
      <c r="A20" s="15" t="s">
        <v>165</v>
      </c>
      <c r="B20" s="16" t="s">
        <v>166</v>
      </c>
      <c r="C20" s="298">
        <v>9358</v>
      </c>
      <c r="D20" s="18">
        <v>0.06925798191210646</v>
      </c>
      <c r="E20" s="298">
        <v>8995</v>
      </c>
      <c r="F20" s="18">
        <v>0.07097990941085491</v>
      </c>
      <c r="G20" s="298">
        <v>8627</v>
      </c>
      <c r="H20" s="18">
        <v>0.07118280457114567</v>
      </c>
      <c r="I20" s="298">
        <v>8810</v>
      </c>
      <c r="J20" s="18">
        <v>0.07565673654108736</v>
      </c>
      <c r="K20" s="298">
        <v>9269</v>
      </c>
      <c r="L20" s="18">
        <v>0.07731769573413856</v>
      </c>
      <c r="M20" s="298">
        <v>9654</v>
      </c>
      <c r="N20" s="18">
        <v>0.07984385208955347</v>
      </c>
      <c r="O20" s="298">
        <v>9296</v>
      </c>
      <c r="P20" s="18">
        <v>0.07574041634415611</v>
      </c>
      <c r="Q20" s="298">
        <v>9336</v>
      </c>
      <c r="R20" s="18">
        <v>0.07774946284914805</v>
      </c>
      <c r="S20" s="298">
        <v>7237</v>
      </c>
      <c r="T20" s="18">
        <v>0.07525528773163072</v>
      </c>
      <c r="U20" s="298">
        <v>7932</v>
      </c>
      <c r="V20" s="18">
        <v>0.07533765172957467</v>
      </c>
      <c r="W20" s="18">
        <v>0.09603426834323615</v>
      </c>
    </row>
    <row r="21" spans="1:24" ht="15">
      <c r="A21" s="157" t="s">
        <v>167</v>
      </c>
      <c r="B21" s="503" t="s">
        <v>168</v>
      </c>
      <c r="C21" s="22">
        <v>4920</v>
      </c>
      <c r="D21" s="23">
        <v>0.0364126171198508</v>
      </c>
      <c r="E21" s="22">
        <v>4373</v>
      </c>
      <c r="F21" s="23">
        <v>0.03450752016160851</v>
      </c>
      <c r="G21" s="22">
        <v>4199</v>
      </c>
      <c r="H21" s="23">
        <v>0.03464664383844218</v>
      </c>
      <c r="I21" s="22">
        <v>4379</v>
      </c>
      <c r="J21" s="23">
        <v>0.037605090727970664</v>
      </c>
      <c r="K21" s="22">
        <v>4508</v>
      </c>
      <c r="L21" s="23">
        <v>0.03760364358285648</v>
      </c>
      <c r="M21" s="22">
        <v>4480</v>
      </c>
      <c r="N21" s="23">
        <v>0.03705204654663347</v>
      </c>
      <c r="O21" s="22">
        <v>4332</v>
      </c>
      <c r="P21" s="23">
        <v>0.035295555465026274</v>
      </c>
      <c r="Q21" s="22">
        <v>4271</v>
      </c>
      <c r="R21" s="23">
        <v>0.035568547111044485</v>
      </c>
      <c r="S21" s="22">
        <v>3192</v>
      </c>
      <c r="T21" s="23">
        <v>0.033192604454796916</v>
      </c>
      <c r="U21" s="22">
        <v>3505</v>
      </c>
      <c r="V21" s="23">
        <v>0.033290276010105806</v>
      </c>
      <c r="W21" s="23">
        <v>0.09805764411027569</v>
      </c>
      <c r="X21" t="s">
        <v>297</v>
      </c>
    </row>
    <row r="22" spans="1:24" ht="15">
      <c r="A22" s="158" t="s">
        <v>169</v>
      </c>
      <c r="B22" s="504" t="s">
        <v>168</v>
      </c>
      <c r="C22" s="103">
        <v>2949</v>
      </c>
      <c r="D22" s="105">
        <v>0.021825367456593497</v>
      </c>
      <c r="E22" s="103">
        <v>3212</v>
      </c>
      <c r="F22" s="105">
        <v>0.0253460221264776</v>
      </c>
      <c r="G22" s="103">
        <v>3077</v>
      </c>
      <c r="H22" s="105">
        <v>0.025388836173109452</v>
      </c>
      <c r="I22" s="103">
        <v>3004</v>
      </c>
      <c r="J22" s="105">
        <v>0.025797143764974623</v>
      </c>
      <c r="K22" s="103">
        <v>3316</v>
      </c>
      <c r="L22" s="105">
        <v>0.027660532857309687</v>
      </c>
      <c r="M22" s="103">
        <v>3714</v>
      </c>
      <c r="N22" s="105">
        <v>0.03071680823084748</v>
      </c>
      <c r="O22" s="103">
        <v>3550</v>
      </c>
      <c r="P22" s="105">
        <v>0.02892410477858802</v>
      </c>
      <c r="Q22" s="103">
        <v>3665</v>
      </c>
      <c r="R22" s="105">
        <v>0.030521827478805445</v>
      </c>
      <c r="S22" s="103">
        <v>2914</v>
      </c>
      <c r="T22" s="105">
        <v>0.030301769856290166</v>
      </c>
      <c r="U22" s="103">
        <v>3127</v>
      </c>
      <c r="V22" s="105">
        <v>0.029700055088045886</v>
      </c>
      <c r="W22" s="105">
        <v>0.07309540150995196</v>
      </c>
      <c r="X22" t="s">
        <v>298</v>
      </c>
    </row>
    <row r="23" spans="1:24" ht="15.75" thickBot="1">
      <c r="A23" s="159" t="s">
        <v>170</v>
      </c>
      <c r="B23" s="505" t="s">
        <v>171</v>
      </c>
      <c r="C23" s="109">
        <v>1489</v>
      </c>
      <c r="D23" s="111">
        <v>0.011019997335662161</v>
      </c>
      <c r="E23" s="109">
        <v>1410</v>
      </c>
      <c r="F23" s="111">
        <v>0.011126367122768809</v>
      </c>
      <c r="G23" s="109">
        <v>1351</v>
      </c>
      <c r="H23" s="111">
        <v>0.011147324559594043</v>
      </c>
      <c r="I23" s="109">
        <v>1427</v>
      </c>
      <c r="J23" s="111">
        <v>0.012254502048142072</v>
      </c>
      <c r="K23" s="109">
        <v>1445</v>
      </c>
      <c r="L23" s="111">
        <v>0.012053519293972406</v>
      </c>
      <c r="M23" s="109">
        <v>1460</v>
      </c>
      <c r="N23" s="111">
        <v>0.012074997312072516</v>
      </c>
      <c r="O23" s="109">
        <v>1414</v>
      </c>
      <c r="P23" s="111">
        <v>0.011520756100541818</v>
      </c>
      <c r="Q23" s="109">
        <v>1400</v>
      </c>
      <c r="R23" s="111">
        <v>0.011659088259298123</v>
      </c>
      <c r="S23" s="109">
        <v>1131</v>
      </c>
      <c r="T23" s="111">
        <v>0.011760913420543645</v>
      </c>
      <c r="U23" s="109">
        <v>1300</v>
      </c>
      <c r="V23" s="111">
        <v>0.012347320631422982</v>
      </c>
      <c r="W23" s="111">
        <v>0.14942528735632185</v>
      </c>
      <c r="X23" t="s">
        <v>299</v>
      </c>
    </row>
    <row r="24" spans="1:23" ht="15.75" thickBot="1">
      <c r="A24" s="15" t="s">
        <v>172</v>
      </c>
      <c r="B24" s="16" t="s">
        <v>173</v>
      </c>
      <c r="C24" s="298">
        <v>4139</v>
      </c>
      <c r="D24" s="18">
        <v>0.030632484198996432</v>
      </c>
      <c r="E24" s="298">
        <v>4029</v>
      </c>
      <c r="F24" s="18">
        <v>0.031793002225273426</v>
      </c>
      <c r="G24" s="298">
        <v>3975</v>
      </c>
      <c r="H24" s="18">
        <v>0.032798382771566485</v>
      </c>
      <c r="I24" s="298">
        <v>3685</v>
      </c>
      <c r="J24" s="18">
        <v>0.03164529786082939</v>
      </c>
      <c r="K24" s="298">
        <v>3925</v>
      </c>
      <c r="L24" s="18">
        <v>0.03274052818604961</v>
      </c>
      <c r="M24" s="298">
        <v>3815</v>
      </c>
      <c r="N24" s="18">
        <v>0.03155213338736757</v>
      </c>
      <c r="O24" s="298">
        <v>3750</v>
      </c>
      <c r="P24" s="18">
        <v>0.030553631808367617</v>
      </c>
      <c r="Q24" s="298">
        <v>3778</v>
      </c>
      <c r="R24" s="18">
        <v>0.031462882459734505</v>
      </c>
      <c r="S24" s="298">
        <v>2825</v>
      </c>
      <c r="T24" s="18">
        <v>0.02937628683734376</v>
      </c>
      <c r="U24" s="298">
        <v>3320</v>
      </c>
      <c r="V24" s="18">
        <v>0.03153315730486485</v>
      </c>
      <c r="W24" s="18">
        <v>0.1752212389380531</v>
      </c>
    </row>
    <row r="25" spans="1:24" ht="15">
      <c r="A25" s="160" t="s">
        <v>174</v>
      </c>
      <c r="B25" s="36" t="s">
        <v>175</v>
      </c>
      <c r="C25" s="37">
        <v>158</v>
      </c>
      <c r="D25" s="38">
        <v>0.0011693482733610623</v>
      </c>
      <c r="E25" s="37">
        <v>174</v>
      </c>
      <c r="F25" s="38">
        <v>0.0013730410491927466</v>
      </c>
      <c r="G25" s="37">
        <v>179</v>
      </c>
      <c r="H25" s="38">
        <v>0.0014769586204051322</v>
      </c>
      <c r="I25" s="37">
        <v>150</v>
      </c>
      <c r="J25" s="38">
        <v>0.0012881396686904771</v>
      </c>
      <c r="K25" s="37">
        <v>180</v>
      </c>
      <c r="L25" s="38">
        <v>0.0015014764518443136</v>
      </c>
      <c r="M25" s="37">
        <v>161</v>
      </c>
      <c r="N25" s="38">
        <v>0.0013315579227696406</v>
      </c>
      <c r="O25" s="37">
        <v>170</v>
      </c>
      <c r="P25" s="38">
        <v>0.0013850979753126655</v>
      </c>
      <c r="Q25" s="37">
        <v>191</v>
      </c>
      <c r="R25" s="38">
        <v>0.0015906327553756724</v>
      </c>
      <c r="S25" s="37">
        <v>119</v>
      </c>
      <c r="T25" s="38">
        <v>0.0012374435871305867</v>
      </c>
      <c r="U25" s="37">
        <v>154</v>
      </c>
      <c r="V25" s="38">
        <v>0.001462682597876261</v>
      </c>
      <c r="W25" s="38">
        <v>0.29411764705882354</v>
      </c>
      <c r="X25" t="s">
        <v>300</v>
      </c>
    </row>
    <row r="26" spans="1:24" ht="15">
      <c r="A26" s="158" t="s">
        <v>176</v>
      </c>
      <c r="B26" s="26" t="s">
        <v>177</v>
      </c>
      <c r="C26" s="103">
        <v>2966</v>
      </c>
      <c r="D26" s="105">
        <v>0.021951183410056394</v>
      </c>
      <c r="E26" s="103">
        <v>2854</v>
      </c>
      <c r="F26" s="105">
        <v>0.022521029622966083</v>
      </c>
      <c r="G26" s="103">
        <v>2784</v>
      </c>
      <c r="H26" s="105">
        <v>0.022971244688312225</v>
      </c>
      <c r="I26" s="103">
        <v>2605</v>
      </c>
      <c r="J26" s="105">
        <v>0.022370692246257953</v>
      </c>
      <c r="K26" s="103">
        <v>2746</v>
      </c>
      <c r="L26" s="105">
        <v>0.02290585742646936</v>
      </c>
      <c r="M26" s="103">
        <v>2688</v>
      </c>
      <c r="N26" s="105">
        <v>0.022231227927980088</v>
      </c>
      <c r="O26" s="103">
        <v>2607</v>
      </c>
      <c r="P26" s="105">
        <v>0.021240884833177168</v>
      </c>
      <c r="Q26" s="103">
        <v>2703</v>
      </c>
      <c r="R26" s="105">
        <v>0.02251036826063059</v>
      </c>
      <c r="S26" s="103">
        <v>2035</v>
      </c>
      <c r="T26" s="105">
        <v>0.021161325208493648</v>
      </c>
      <c r="U26" s="103">
        <v>2358</v>
      </c>
      <c r="V26" s="105">
        <v>0.02239614003761184</v>
      </c>
      <c r="W26" s="105">
        <v>0.15872235872235874</v>
      </c>
      <c r="X26" t="s">
        <v>301</v>
      </c>
    </row>
    <row r="27" spans="1:24" ht="15">
      <c r="A27" s="158" t="s">
        <v>178</v>
      </c>
      <c r="B27" s="26" t="s">
        <v>179</v>
      </c>
      <c r="C27" s="103">
        <v>243</v>
      </c>
      <c r="D27" s="105">
        <v>0.0017984280406755577</v>
      </c>
      <c r="E27" s="103">
        <v>222</v>
      </c>
      <c r="F27" s="105">
        <v>0.0017518109937976422</v>
      </c>
      <c r="G27" s="103">
        <v>236</v>
      </c>
      <c r="H27" s="105">
        <v>0.00194727505260118</v>
      </c>
      <c r="I27" s="103">
        <v>240</v>
      </c>
      <c r="J27" s="105">
        <v>0.0020610234699047635</v>
      </c>
      <c r="K27" s="103">
        <v>235</v>
      </c>
      <c r="L27" s="105">
        <v>0.001960260923241187</v>
      </c>
      <c r="M27" s="103">
        <v>253</v>
      </c>
      <c r="N27" s="105">
        <v>0.0020924481643522915</v>
      </c>
      <c r="O27" s="103">
        <v>239</v>
      </c>
      <c r="P27" s="105">
        <v>0.0019472848005866296</v>
      </c>
      <c r="Q27" s="103">
        <v>208</v>
      </c>
      <c r="R27" s="105">
        <v>0.0017322073985242923</v>
      </c>
      <c r="S27" s="103">
        <v>144</v>
      </c>
      <c r="T27" s="105">
        <v>0.0014974107272840715</v>
      </c>
      <c r="U27" s="103">
        <v>169</v>
      </c>
      <c r="V27" s="105">
        <v>0.0016051516820849876</v>
      </c>
      <c r="W27" s="105">
        <v>0.1736111111111111</v>
      </c>
      <c r="X27" t="s">
        <v>302</v>
      </c>
    </row>
    <row r="28" spans="1:24" ht="15">
      <c r="A28" s="158" t="s">
        <v>180</v>
      </c>
      <c r="B28" s="162" t="s">
        <v>181</v>
      </c>
      <c r="C28" s="103">
        <v>447</v>
      </c>
      <c r="D28" s="105">
        <v>0.0033082194822303466</v>
      </c>
      <c r="E28" s="103">
        <v>436</v>
      </c>
      <c r="F28" s="105">
        <v>0.0034404936634944683</v>
      </c>
      <c r="G28" s="103">
        <v>437</v>
      </c>
      <c r="H28" s="105">
        <v>0.003605759313503032</v>
      </c>
      <c r="I28" s="103">
        <v>394</v>
      </c>
      <c r="J28" s="105">
        <v>0.00338351352976032</v>
      </c>
      <c r="K28" s="103">
        <v>407</v>
      </c>
      <c r="L28" s="105">
        <v>0.0033950050883368647</v>
      </c>
      <c r="M28" s="103">
        <v>383</v>
      </c>
      <c r="N28" s="105">
        <v>0.0031676191578929955</v>
      </c>
      <c r="O28" s="103">
        <v>430</v>
      </c>
      <c r="P28" s="105">
        <v>0.0035034831140261535</v>
      </c>
      <c r="Q28" s="103">
        <v>386</v>
      </c>
      <c r="R28" s="105">
        <v>0.003214577191492197</v>
      </c>
      <c r="S28" s="103">
        <v>305</v>
      </c>
      <c r="T28" s="105">
        <v>0.0031715991098725123</v>
      </c>
      <c r="U28" s="103">
        <v>335</v>
      </c>
      <c r="V28" s="105">
        <v>0.00318180954732823</v>
      </c>
      <c r="W28" s="105">
        <v>0.09836065573770492</v>
      </c>
      <c r="X28" t="s">
        <v>303</v>
      </c>
    </row>
    <row r="29" spans="1:24" ht="15">
      <c r="A29" s="158" t="s">
        <v>182</v>
      </c>
      <c r="B29" s="26" t="s">
        <v>183</v>
      </c>
      <c r="C29" s="103">
        <v>197</v>
      </c>
      <c r="D29" s="105">
        <v>0.0014579848724818308</v>
      </c>
      <c r="E29" s="103">
        <v>196</v>
      </c>
      <c r="F29" s="105">
        <v>0.0015466439404699904</v>
      </c>
      <c r="G29" s="103">
        <v>190</v>
      </c>
      <c r="H29" s="105">
        <v>0.0015677214406534922</v>
      </c>
      <c r="I29" s="103">
        <v>159</v>
      </c>
      <c r="J29" s="105">
        <v>0.0013654280488119058</v>
      </c>
      <c r="K29" s="103">
        <v>202</v>
      </c>
      <c r="L29" s="105">
        <v>0.0016849902404030628</v>
      </c>
      <c r="M29" s="103">
        <v>169</v>
      </c>
      <c r="N29" s="105">
        <v>0.0013977222916029145</v>
      </c>
      <c r="O29" s="103">
        <v>159</v>
      </c>
      <c r="P29" s="105">
        <v>0.0012954739886747871</v>
      </c>
      <c r="Q29" s="103">
        <v>151</v>
      </c>
      <c r="R29" s="105">
        <v>0.0012575159479671547</v>
      </c>
      <c r="S29" s="103">
        <v>114</v>
      </c>
      <c r="T29" s="105">
        <v>0.0011854501590998897</v>
      </c>
      <c r="U29" s="103">
        <v>163</v>
      </c>
      <c r="V29" s="105">
        <v>0.0015481640484014969</v>
      </c>
      <c r="W29" s="105">
        <v>0.4298245614035088</v>
      </c>
      <c r="X29" t="s">
        <v>304</v>
      </c>
    </row>
    <row r="30" spans="1:24" ht="15.75" thickBot="1">
      <c r="A30" s="161" t="s">
        <v>184</v>
      </c>
      <c r="B30" s="41" t="s">
        <v>185</v>
      </c>
      <c r="C30" s="119">
        <v>128</v>
      </c>
      <c r="D30" s="121">
        <v>0.0009473201201912403</v>
      </c>
      <c r="E30" s="119">
        <v>147</v>
      </c>
      <c r="F30" s="121">
        <v>0.0011599829553524928</v>
      </c>
      <c r="G30" s="119">
        <v>149</v>
      </c>
      <c r="H30" s="121">
        <v>0.0012294236560914228</v>
      </c>
      <c r="I30" s="119">
        <v>137</v>
      </c>
      <c r="J30" s="121">
        <v>0.001176500897403969</v>
      </c>
      <c r="K30" s="119">
        <v>155</v>
      </c>
      <c r="L30" s="121">
        <v>0.0012929380557548257</v>
      </c>
      <c r="M30" s="119">
        <v>161</v>
      </c>
      <c r="N30" s="121">
        <v>0.0013315579227696406</v>
      </c>
      <c r="O30" s="119">
        <v>145</v>
      </c>
      <c r="P30" s="121">
        <v>0.0011814070965902148</v>
      </c>
      <c r="Q30" s="119">
        <v>139</v>
      </c>
      <c r="R30" s="121">
        <v>0.0011575809057445994</v>
      </c>
      <c r="S30" s="119">
        <v>108</v>
      </c>
      <c r="T30" s="121">
        <v>0.0011230580454630534</v>
      </c>
      <c r="U30" s="119">
        <v>141</v>
      </c>
      <c r="V30" s="121">
        <v>0.0013392093915620311</v>
      </c>
      <c r="W30" s="121">
        <v>0.3055555555555556</v>
      </c>
      <c r="X30" t="s">
        <v>305</v>
      </c>
    </row>
    <row r="31" spans="1:23" ht="15.75" thickBot="1">
      <c r="A31" s="15" t="s">
        <v>186</v>
      </c>
      <c r="B31" s="16" t="s">
        <v>187</v>
      </c>
      <c r="C31" s="298">
        <v>57817</v>
      </c>
      <c r="D31" s="18">
        <v>0.4279000577273198</v>
      </c>
      <c r="E31" s="298">
        <v>53769</v>
      </c>
      <c r="F31" s="18">
        <v>0.4242933573220965</v>
      </c>
      <c r="G31" s="298">
        <v>51582</v>
      </c>
      <c r="H31" s="18">
        <v>0.4256116176409918</v>
      </c>
      <c r="I31" s="298">
        <v>49303</v>
      </c>
      <c r="J31" s="18">
        <v>0.4233943339029773</v>
      </c>
      <c r="K31" s="298">
        <v>49699</v>
      </c>
      <c r="L31" s="18">
        <v>0.4145659898900585</v>
      </c>
      <c r="M31" s="298">
        <v>50450</v>
      </c>
      <c r="N31" s="18">
        <v>0.41724905095483455</v>
      </c>
      <c r="O31" s="298">
        <v>50765</v>
      </c>
      <c r="P31" s="18">
        <v>0.41361469833380865</v>
      </c>
      <c r="Q31" s="298">
        <v>49090</v>
      </c>
      <c r="R31" s="18">
        <v>0.4088176018921035</v>
      </c>
      <c r="S31" s="298">
        <v>39298</v>
      </c>
      <c r="T31" s="18">
        <v>0.4086475469500655</v>
      </c>
      <c r="U31" s="298">
        <v>42706</v>
      </c>
      <c r="V31" s="18">
        <v>0.4056189806811922</v>
      </c>
      <c r="W31" s="18">
        <v>0.08672197058374471</v>
      </c>
    </row>
    <row r="32" spans="1:24" ht="15">
      <c r="A32" s="157" t="s">
        <v>188</v>
      </c>
      <c r="B32" s="503" t="s">
        <v>189</v>
      </c>
      <c r="C32" s="22">
        <v>323</v>
      </c>
      <c r="D32" s="23">
        <v>0.0023905031157950827</v>
      </c>
      <c r="E32" s="22">
        <v>357</v>
      </c>
      <c r="F32" s="23">
        <v>0.002817101462998911</v>
      </c>
      <c r="G32" s="22">
        <v>429</v>
      </c>
      <c r="H32" s="23">
        <v>0.003539749989686043</v>
      </c>
      <c r="I32" s="22">
        <v>444</v>
      </c>
      <c r="J32" s="23">
        <v>0.0038128934193238126</v>
      </c>
      <c r="K32" s="22">
        <v>478</v>
      </c>
      <c r="L32" s="23">
        <v>0.00398725413323101</v>
      </c>
      <c r="M32" s="22">
        <v>436</v>
      </c>
      <c r="N32" s="23">
        <v>0.003605958101413437</v>
      </c>
      <c r="O32" s="22">
        <v>361</v>
      </c>
      <c r="P32" s="23">
        <v>0.00294129628875219</v>
      </c>
      <c r="Q32" s="22">
        <v>440</v>
      </c>
      <c r="R32" s="23">
        <v>0.0036642848814936956</v>
      </c>
      <c r="S32" s="22">
        <v>332</v>
      </c>
      <c r="T32" s="23">
        <v>0.003452363621238275</v>
      </c>
      <c r="U32" s="22">
        <v>525</v>
      </c>
      <c r="V32" s="23">
        <v>0.0049864179473054345</v>
      </c>
      <c r="W32" s="23">
        <v>0.5813253012048193</v>
      </c>
      <c r="X32" t="s">
        <v>306</v>
      </c>
    </row>
    <row r="33" spans="1:24" ht="15">
      <c r="A33" s="158" t="s">
        <v>190</v>
      </c>
      <c r="B33" s="504" t="s">
        <v>191</v>
      </c>
      <c r="C33" s="103">
        <v>4353</v>
      </c>
      <c r="D33" s="105">
        <v>0.032216285024941164</v>
      </c>
      <c r="E33" s="103">
        <v>4353</v>
      </c>
      <c r="F33" s="105">
        <v>0.03434969935135647</v>
      </c>
      <c r="G33" s="103">
        <v>4137</v>
      </c>
      <c r="H33" s="105">
        <v>0.03413507157886051</v>
      </c>
      <c r="I33" s="103">
        <v>4011</v>
      </c>
      <c r="J33" s="105">
        <v>0.03444485474078336</v>
      </c>
      <c r="K33" s="103">
        <v>4295</v>
      </c>
      <c r="L33" s="105">
        <v>0.03582689644817404</v>
      </c>
      <c r="M33" s="103">
        <v>4384</v>
      </c>
      <c r="N33" s="105">
        <v>0.03625807412063418</v>
      </c>
      <c r="O33" s="103">
        <v>4646</v>
      </c>
      <c r="P33" s="105">
        <v>0.03785391290178026</v>
      </c>
      <c r="Q33" s="103">
        <v>4763</v>
      </c>
      <c r="R33" s="105">
        <v>0.03966588384216926</v>
      </c>
      <c r="S33" s="103">
        <v>3673</v>
      </c>
      <c r="T33" s="105">
        <v>0.03819437223134996</v>
      </c>
      <c r="U33" s="103">
        <v>4114</v>
      </c>
      <c r="V33" s="105">
        <v>0.03907452082898011</v>
      </c>
      <c r="W33" s="105">
        <v>0.12006534168254833</v>
      </c>
      <c r="X33" t="s">
        <v>307</v>
      </c>
    </row>
    <row r="34" spans="1:24" ht="15">
      <c r="A34" s="158" t="s">
        <v>192</v>
      </c>
      <c r="B34" s="504" t="s">
        <v>193</v>
      </c>
      <c r="C34" s="103">
        <v>6577</v>
      </c>
      <c r="D34" s="105">
        <v>0.04867597211326396</v>
      </c>
      <c r="E34" s="103">
        <v>6441</v>
      </c>
      <c r="F34" s="105">
        <v>0.05082619194166943</v>
      </c>
      <c r="G34" s="103">
        <v>6183</v>
      </c>
      <c r="H34" s="105">
        <v>0.05101695614505549</v>
      </c>
      <c r="I34" s="103">
        <v>5892</v>
      </c>
      <c r="J34" s="105">
        <v>0.05059812618616195</v>
      </c>
      <c r="K34" s="103">
        <v>6070</v>
      </c>
      <c r="L34" s="105">
        <v>0.05063312257052768</v>
      </c>
      <c r="M34" s="103">
        <v>6062</v>
      </c>
      <c r="N34" s="105">
        <v>0.05013605048341343</v>
      </c>
      <c r="O34" s="103">
        <v>6291</v>
      </c>
      <c r="P34" s="105">
        <v>0.05125677272171751</v>
      </c>
      <c r="Q34" s="103">
        <v>5920</v>
      </c>
      <c r="R34" s="105">
        <v>0.049301287496460636</v>
      </c>
      <c r="S34" s="103">
        <v>4716</v>
      </c>
      <c r="T34" s="105">
        <v>0.049040201318553335</v>
      </c>
      <c r="U34" s="103">
        <v>5210</v>
      </c>
      <c r="V34" s="105">
        <v>0.04948426191516441</v>
      </c>
      <c r="W34" s="105">
        <v>0.10474978795589483</v>
      </c>
      <c r="X34" t="s">
        <v>308</v>
      </c>
    </row>
    <row r="35" spans="1:24" ht="15">
      <c r="A35" s="158" t="s">
        <v>194</v>
      </c>
      <c r="B35" s="504" t="s">
        <v>195</v>
      </c>
      <c r="C35" s="103">
        <v>11776</v>
      </c>
      <c r="D35" s="105">
        <v>0.0871534510575941</v>
      </c>
      <c r="E35" s="103">
        <v>10834</v>
      </c>
      <c r="F35" s="105">
        <v>0.08549153291352998</v>
      </c>
      <c r="G35" s="103">
        <v>10474</v>
      </c>
      <c r="H35" s="105">
        <v>0.08642270720739305</v>
      </c>
      <c r="I35" s="103">
        <v>10137</v>
      </c>
      <c r="J35" s="105">
        <v>0.08705247881010245</v>
      </c>
      <c r="K35" s="103">
        <v>10089</v>
      </c>
      <c r="L35" s="105">
        <v>0.08415775512587377</v>
      </c>
      <c r="M35" s="103">
        <v>10222</v>
      </c>
      <c r="N35" s="105">
        <v>0.08454152227671594</v>
      </c>
      <c r="O35" s="103">
        <v>10282</v>
      </c>
      <c r="P35" s="105">
        <v>0.08377398460096958</v>
      </c>
      <c r="Q35" s="103">
        <v>9883</v>
      </c>
      <c r="R35" s="105">
        <v>0.08230483519045953</v>
      </c>
      <c r="S35" s="103">
        <v>7972</v>
      </c>
      <c r="T35" s="105">
        <v>0.08289832165214317</v>
      </c>
      <c r="U35" s="103">
        <v>8558</v>
      </c>
      <c r="V35" s="105">
        <v>0.08128336151055221</v>
      </c>
      <c r="W35" s="105">
        <v>0.07350727546412443</v>
      </c>
      <c r="X35" t="s">
        <v>309</v>
      </c>
    </row>
    <row r="36" spans="1:24" ht="15">
      <c r="A36" s="158" t="s">
        <v>196</v>
      </c>
      <c r="B36" s="504" t="s">
        <v>197</v>
      </c>
      <c r="C36" s="103">
        <v>29049</v>
      </c>
      <c r="D36" s="105">
        <v>0.21498986071433857</v>
      </c>
      <c r="E36" s="103">
        <v>26514</v>
      </c>
      <c r="F36" s="105">
        <v>0.20922304815112922</v>
      </c>
      <c r="G36" s="103">
        <v>25211</v>
      </c>
      <c r="H36" s="105">
        <v>0.2080201328437642</v>
      </c>
      <c r="I36" s="103">
        <v>23866</v>
      </c>
      <c r="J36" s="105">
        <v>0.2049516088864462</v>
      </c>
      <c r="K36" s="103">
        <v>23638</v>
      </c>
      <c r="L36" s="105">
        <v>0.19717722427053266</v>
      </c>
      <c r="M36" s="103">
        <v>24117</v>
      </c>
      <c r="N36" s="105">
        <v>0.1994607603940088</v>
      </c>
      <c r="O36" s="103">
        <v>24041</v>
      </c>
      <c r="P36" s="105">
        <v>0.1958772966146576</v>
      </c>
      <c r="Q36" s="103">
        <v>23045</v>
      </c>
      <c r="R36" s="105">
        <v>0.19191692066823232</v>
      </c>
      <c r="S36" s="103">
        <v>18489</v>
      </c>
      <c r="T36" s="105">
        <v>0.19226129817191107</v>
      </c>
      <c r="U36" s="103">
        <v>19656</v>
      </c>
      <c r="V36" s="105">
        <v>0.1866914879471155</v>
      </c>
      <c r="W36" s="105">
        <v>0.06311861106603926</v>
      </c>
      <c r="X36" t="s">
        <v>310</v>
      </c>
    </row>
    <row r="37" spans="1:24" ht="15">
      <c r="A37" s="25">
        <v>55</v>
      </c>
      <c r="B37" s="504" t="s">
        <v>198</v>
      </c>
      <c r="C37" s="103">
        <v>5109</v>
      </c>
      <c r="D37" s="105">
        <v>0.037811394484820675</v>
      </c>
      <c r="E37" s="103">
        <v>4686</v>
      </c>
      <c r="F37" s="105">
        <v>0.036977415842052934</v>
      </c>
      <c r="G37" s="103">
        <v>4524</v>
      </c>
      <c r="H37" s="105">
        <v>0.037328272618507366</v>
      </c>
      <c r="I37" s="103">
        <v>4297</v>
      </c>
      <c r="J37" s="105">
        <v>0.036900907709086536</v>
      </c>
      <c r="K37" s="103">
        <v>4430</v>
      </c>
      <c r="L37" s="105">
        <v>0.036953003787057265</v>
      </c>
      <c r="M37" s="103">
        <v>4565</v>
      </c>
      <c r="N37" s="105">
        <v>0.03775504296548701</v>
      </c>
      <c r="O37" s="103">
        <v>4494</v>
      </c>
      <c r="P37" s="105">
        <v>0.036615472359147756</v>
      </c>
      <c r="Q37" s="103">
        <v>4362</v>
      </c>
      <c r="R37" s="105">
        <v>0.036326387847898864</v>
      </c>
      <c r="S37" s="103">
        <v>3554</v>
      </c>
      <c r="T37" s="105">
        <v>0.03695692864421937</v>
      </c>
      <c r="U37" s="103">
        <v>3997</v>
      </c>
      <c r="V37" s="105">
        <v>0.037963261972152045</v>
      </c>
      <c r="W37" s="105">
        <v>0.12464828362408553</v>
      </c>
      <c r="X37" t="s">
        <v>311</v>
      </c>
    </row>
    <row r="38" spans="1:24" ht="15">
      <c r="A38" s="158" t="s">
        <v>199</v>
      </c>
      <c r="B38" s="504" t="s">
        <v>200</v>
      </c>
      <c r="C38" s="103">
        <v>456</v>
      </c>
      <c r="D38" s="105">
        <v>0.0033748279281812935</v>
      </c>
      <c r="E38" s="103">
        <v>468</v>
      </c>
      <c r="F38" s="105">
        <v>0.003693006959897732</v>
      </c>
      <c r="G38" s="103">
        <v>487</v>
      </c>
      <c r="H38" s="105">
        <v>0.004018317587359215</v>
      </c>
      <c r="I38" s="103">
        <v>471</v>
      </c>
      <c r="J38" s="105">
        <v>0.004044758559688099</v>
      </c>
      <c r="K38" s="103">
        <v>563</v>
      </c>
      <c r="L38" s="105">
        <v>0.00469628467993527</v>
      </c>
      <c r="M38" s="103">
        <v>506</v>
      </c>
      <c r="N38" s="105">
        <v>0.004184896328704583</v>
      </c>
      <c r="O38" s="103">
        <v>502</v>
      </c>
      <c r="P38" s="105">
        <v>0.004090112844746812</v>
      </c>
      <c r="Q38" s="103">
        <v>518</v>
      </c>
      <c r="R38" s="105">
        <v>0.004313862655940305</v>
      </c>
      <c r="S38" s="103">
        <v>429</v>
      </c>
      <c r="T38" s="105">
        <v>0.004461036125033796</v>
      </c>
      <c r="U38" s="103">
        <v>478</v>
      </c>
      <c r="V38" s="105">
        <v>0.004540014816784758</v>
      </c>
      <c r="W38" s="105">
        <v>0.11421911421911422</v>
      </c>
      <c r="X38" t="s">
        <v>312</v>
      </c>
    </row>
    <row r="39" spans="1:24" ht="15.75" thickBot="1">
      <c r="A39" s="159" t="s">
        <v>201</v>
      </c>
      <c r="B39" s="505" t="s">
        <v>202</v>
      </c>
      <c r="C39" s="109">
        <v>174</v>
      </c>
      <c r="D39" s="111">
        <v>0.0012877632883849673</v>
      </c>
      <c r="E39" s="109">
        <v>116</v>
      </c>
      <c r="F39" s="111">
        <v>0.0009153606994618311</v>
      </c>
      <c r="G39" s="109">
        <v>137</v>
      </c>
      <c r="H39" s="111">
        <v>0.0011304096703659392</v>
      </c>
      <c r="I39" s="109">
        <v>185</v>
      </c>
      <c r="J39" s="111">
        <v>0.0015887055913849219</v>
      </c>
      <c r="K39" s="109">
        <v>136</v>
      </c>
      <c r="L39" s="111">
        <v>0.0011344488747268148</v>
      </c>
      <c r="M39" s="109">
        <v>158</v>
      </c>
      <c r="N39" s="111">
        <v>0.0013067462844571628</v>
      </c>
      <c r="O39" s="109">
        <v>148</v>
      </c>
      <c r="P39" s="111">
        <v>0.0012058500020369087</v>
      </c>
      <c r="Q39" s="109">
        <v>159</v>
      </c>
      <c r="R39" s="111">
        <v>0.0013241393094488582</v>
      </c>
      <c r="S39" s="109">
        <v>133</v>
      </c>
      <c r="T39" s="111">
        <v>0.0013830251856165382</v>
      </c>
      <c r="U39" s="109">
        <v>168</v>
      </c>
      <c r="V39" s="111">
        <v>0.001595653743137739</v>
      </c>
      <c r="W39" s="111">
        <v>0.2631578947368421</v>
      </c>
      <c r="X39" t="s">
        <v>313</v>
      </c>
    </row>
    <row r="40" spans="1:23" ht="15.75" thickBot="1">
      <c r="A40" s="15" t="s">
        <v>203</v>
      </c>
      <c r="B40" s="16" t="s">
        <v>204</v>
      </c>
      <c r="C40" s="298">
        <v>33090</v>
      </c>
      <c r="D40" s="18">
        <v>0.2448970529463136</v>
      </c>
      <c r="E40" s="298">
        <v>31169</v>
      </c>
      <c r="F40" s="18">
        <v>0.2459558417372915</v>
      </c>
      <c r="G40" s="298">
        <v>29788</v>
      </c>
      <c r="H40" s="18">
        <v>0.2457857172325591</v>
      </c>
      <c r="I40" s="298">
        <v>28952</v>
      </c>
      <c r="J40" s="18">
        <v>0.24862813125284464</v>
      </c>
      <c r="K40" s="298">
        <v>30269</v>
      </c>
      <c r="L40" s="18">
        <v>0.2524899484493085</v>
      </c>
      <c r="M40" s="298">
        <v>30083</v>
      </c>
      <c r="N40" s="18">
        <v>0.24880283845142295</v>
      </c>
      <c r="O40" s="298">
        <v>30888</v>
      </c>
      <c r="P40" s="18">
        <v>0.2516641544791624</v>
      </c>
      <c r="Q40" s="298">
        <v>30359</v>
      </c>
      <c r="R40" s="18">
        <v>0.2528273289028798</v>
      </c>
      <c r="S40" s="298">
        <v>24605</v>
      </c>
      <c r="T40" s="18">
        <v>0.2558596593390596</v>
      </c>
      <c r="U40" s="298">
        <v>27700</v>
      </c>
      <c r="V40" s="18">
        <v>0.26309290883878195</v>
      </c>
      <c r="W40" s="18">
        <v>0.12578744157691527</v>
      </c>
    </row>
    <row r="41" spans="1:24" ht="15">
      <c r="A41" s="160" t="s">
        <v>205</v>
      </c>
      <c r="B41" s="36" t="s">
        <v>206</v>
      </c>
      <c r="C41" s="37">
        <v>635</v>
      </c>
      <c r="D41" s="38">
        <v>0.004699595908761231</v>
      </c>
      <c r="E41" s="37">
        <v>680</v>
      </c>
      <c r="F41" s="38">
        <v>0.0053659075485693545</v>
      </c>
      <c r="G41" s="37">
        <v>727</v>
      </c>
      <c r="H41" s="38">
        <v>0.005998597301868889</v>
      </c>
      <c r="I41" s="37">
        <v>663</v>
      </c>
      <c r="J41" s="38">
        <v>0.005693577335611909</v>
      </c>
      <c r="K41" s="37">
        <v>737</v>
      </c>
      <c r="L41" s="38">
        <v>0.006147711916718106</v>
      </c>
      <c r="M41" s="37">
        <v>644</v>
      </c>
      <c r="N41" s="38">
        <v>0.005326231691078562</v>
      </c>
      <c r="O41" s="37">
        <v>610</v>
      </c>
      <c r="P41" s="38">
        <v>0.0049700574408278</v>
      </c>
      <c r="Q41" s="37">
        <v>642</v>
      </c>
      <c r="R41" s="38">
        <v>0.005346524758906711</v>
      </c>
      <c r="S41" s="37">
        <v>507</v>
      </c>
      <c r="T41" s="38">
        <v>0.005272133602312668</v>
      </c>
      <c r="U41" s="37">
        <v>611</v>
      </c>
      <c r="V41" s="38">
        <v>0.005803240696768801</v>
      </c>
      <c r="W41" s="38">
        <v>0.20512820512820512</v>
      </c>
      <c r="X41" t="s">
        <v>314</v>
      </c>
    </row>
    <row r="42" spans="1:24" ht="15">
      <c r="A42" s="158" t="s">
        <v>207</v>
      </c>
      <c r="B42" s="26" t="s">
        <v>208</v>
      </c>
      <c r="C42" s="103">
        <v>771</v>
      </c>
      <c r="D42" s="105">
        <v>0.005706123536464424</v>
      </c>
      <c r="E42" s="103">
        <v>785</v>
      </c>
      <c r="F42" s="105">
        <v>0.006194466802392564</v>
      </c>
      <c r="G42" s="103">
        <v>654</v>
      </c>
      <c r="H42" s="105">
        <v>0.005396262222038863</v>
      </c>
      <c r="I42" s="103">
        <v>637</v>
      </c>
      <c r="J42" s="105">
        <v>0.005470299793038893</v>
      </c>
      <c r="K42" s="103">
        <v>716</v>
      </c>
      <c r="L42" s="105">
        <v>0.0059725396640029375</v>
      </c>
      <c r="M42" s="103">
        <v>706</v>
      </c>
      <c r="N42" s="105">
        <v>0.005839005549536436</v>
      </c>
      <c r="O42" s="103">
        <v>698</v>
      </c>
      <c r="P42" s="105">
        <v>0.005687049333930827</v>
      </c>
      <c r="Q42" s="103">
        <v>768</v>
      </c>
      <c r="R42" s="105">
        <v>0.006395842702243542</v>
      </c>
      <c r="S42" s="103">
        <v>581</v>
      </c>
      <c r="T42" s="105">
        <v>0.006041636337166982</v>
      </c>
      <c r="U42" s="103">
        <v>755</v>
      </c>
      <c r="V42" s="105">
        <v>0.0071709439051725775</v>
      </c>
      <c r="W42" s="105">
        <v>0.29948364888123924</v>
      </c>
      <c r="X42" t="s">
        <v>315</v>
      </c>
    </row>
    <row r="43" spans="1:24" ht="15">
      <c r="A43" s="158" t="s">
        <v>209</v>
      </c>
      <c r="B43" s="26" t="s">
        <v>210</v>
      </c>
      <c r="C43" s="103">
        <v>12246</v>
      </c>
      <c r="D43" s="105">
        <v>0.09063189212392131</v>
      </c>
      <c r="E43" s="103">
        <v>11485</v>
      </c>
      <c r="F43" s="105">
        <v>0.09062860028723388</v>
      </c>
      <c r="G43" s="103">
        <v>11000</v>
      </c>
      <c r="H43" s="105">
        <v>0.09076282024836008</v>
      </c>
      <c r="I43" s="103">
        <v>10662</v>
      </c>
      <c r="J43" s="105">
        <v>0.09156096765051912</v>
      </c>
      <c r="K43" s="103">
        <v>11211</v>
      </c>
      <c r="L43" s="105">
        <v>0.09351695834236999</v>
      </c>
      <c r="M43" s="103">
        <v>11103</v>
      </c>
      <c r="N43" s="105">
        <v>0.09182787339448024</v>
      </c>
      <c r="O43" s="103">
        <v>11409</v>
      </c>
      <c r="P43" s="105">
        <v>0.09295636941377765</v>
      </c>
      <c r="Q43" s="103">
        <v>11302</v>
      </c>
      <c r="R43" s="105">
        <v>0.0941221539332767</v>
      </c>
      <c r="S43" s="103">
        <v>9034</v>
      </c>
      <c r="T43" s="105">
        <v>0.0939417257658632</v>
      </c>
      <c r="U43" s="103">
        <v>10197</v>
      </c>
      <c r="V43" s="105">
        <v>0.09685048344509241</v>
      </c>
      <c r="W43" s="105">
        <v>0.1287358866504317</v>
      </c>
      <c r="X43" t="s">
        <v>316</v>
      </c>
    </row>
    <row r="44" spans="1:24" ht="15">
      <c r="A44" s="158" t="s">
        <v>211</v>
      </c>
      <c r="B44" s="26" t="s">
        <v>212</v>
      </c>
      <c r="C44" s="103">
        <v>8564</v>
      </c>
      <c r="D44" s="105">
        <v>0.06338163679154517</v>
      </c>
      <c r="E44" s="103">
        <v>7807</v>
      </c>
      <c r="F44" s="105">
        <v>0.06160535328188375</v>
      </c>
      <c r="G44" s="103">
        <v>7274</v>
      </c>
      <c r="H44" s="105">
        <v>0.060018977680597385</v>
      </c>
      <c r="I44" s="103">
        <v>7162</v>
      </c>
      <c r="J44" s="105">
        <v>0.06150437538107465</v>
      </c>
      <c r="K44" s="103">
        <v>7554</v>
      </c>
      <c r="L44" s="105">
        <v>0.06301196176239969</v>
      </c>
      <c r="M44" s="103">
        <v>7554</v>
      </c>
      <c r="N44" s="105">
        <v>0.06247570527081902</v>
      </c>
      <c r="O44" s="103">
        <v>7923</v>
      </c>
      <c r="P44" s="105">
        <v>0.06455371328471911</v>
      </c>
      <c r="Q44" s="103">
        <v>7870</v>
      </c>
      <c r="R44" s="105">
        <v>0.06554073185762588</v>
      </c>
      <c r="S44" s="103">
        <v>6754</v>
      </c>
      <c r="T44" s="105">
        <v>0.0702327225838654</v>
      </c>
      <c r="U44" s="103">
        <v>7629</v>
      </c>
      <c r="V44" s="105">
        <v>0.0724597762285584</v>
      </c>
      <c r="W44" s="105">
        <v>0.1295528575658869</v>
      </c>
      <c r="X44" t="s">
        <v>317</v>
      </c>
    </row>
    <row r="45" spans="1:24" ht="15">
      <c r="A45" s="158" t="s">
        <v>213</v>
      </c>
      <c r="B45" s="26" t="s">
        <v>214</v>
      </c>
      <c r="C45" s="103">
        <v>8143</v>
      </c>
      <c r="D45" s="105">
        <v>0.06026584170872867</v>
      </c>
      <c r="E45" s="103">
        <v>7995</v>
      </c>
      <c r="F45" s="105">
        <v>0.06308886889825292</v>
      </c>
      <c r="G45" s="103">
        <v>7685</v>
      </c>
      <c r="H45" s="105">
        <v>0.0634102066916952</v>
      </c>
      <c r="I45" s="103">
        <v>7596</v>
      </c>
      <c r="J45" s="105">
        <v>0.06523139282248576</v>
      </c>
      <c r="K45" s="103">
        <v>7827</v>
      </c>
      <c r="L45" s="105">
        <v>0.06528920104769691</v>
      </c>
      <c r="M45" s="103">
        <v>7812</v>
      </c>
      <c r="N45" s="105">
        <v>0.06460950616569212</v>
      </c>
      <c r="O45" s="103">
        <v>7965</v>
      </c>
      <c r="P45" s="105">
        <v>0.06489591396097283</v>
      </c>
      <c r="Q45" s="103">
        <v>7580</v>
      </c>
      <c r="R45" s="105">
        <v>0.0631256350039141</v>
      </c>
      <c r="S45" s="103">
        <v>6084</v>
      </c>
      <c r="T45" s="105">
        <v>0.06326560322775203</v>
      </c>
      <c r="U45" s="103">
        <v>6645</v>
      </c>
      <c r="V45" s="105">
        <v>0.06311380430446593</v>
      </c>
      <c r="W45" s="105">
        <v>0.09220907297830375</v>
      </c>
      <c r="X45" t="s">
        <v>318</v>
      </c>
    </row>
    <row r="46" spans="1:24" ht="15">
      <c r="A46" s="158" t="s">
        <v>215</v>
      </c>
      <c r="B46" s="26" t="s">
        <v>216</v>
      </c>
      <c r="C46" s="103">
        <v>1744</v>
      </c>
      <c r="D46" s="105">
        <v>0.012907236637605648</v>
      </c>
      <c r="E46" s="103">
        <v>1481</v>
      </c>
      <c r="F46" s="105">
        <v>0.01168663099916355</v>
      </c>
      <c r="G46" s="103">
        <v>1574</v>
      </c>
      <c r="H46" s="105">
        <v>0.012987334460992615</v>
      </c>
      <c r="I46" s="103">
        <v>1351</v>
      </c>
      <c r="J46" s="105">
        <v>0.011601844616005564</v>
      </c>
      <c r="K46" s="103">
        <v>1354</v>
      </c>
      <c r="L46" s="105">
        <v>0.011294439532206667</v>
      </c>
      <c r="M46" s="103">
        <v>1318</v>
      </c>
      <c r="N46" s="105">
        <v>0.010900579765281901</v>
      </c>
      <c r="O46" s="103">
        <v>1353</v>
      </c>
      <c r="P46" s="105">
        <v>0.011023750356459038</v>
      </c>
      <c r="Q46" s="103">
        <v>1258</v>
      </c>
      <c r="R46" s="105">
        <v>0.010476523592997883</v>
      </c>
      <c r="S46" s="103">
        <v>903</v>
      </c>
      <c r="T46" s="105">
        <v>0.009390013102343863</v>
      </c>
      <c r="U46" s="103">
        <v>954</v>
      </c>
      <c r="V46" s="105">
        <v>0.009061033755675019</v>
      </c>
      <c r="W46" s="105">
        <v>0.05647840531561462</v>
      </c>
      <c r="X46" t="s">
        <v>319</v>
      </c>
    </row>
    <row r="47" spans="1:24" ht="15">
      <c r="A47" s="158" t="s">
        <v>217</v>
      </c>
      <c r="B47" s="26" t="s">
        <v>218</v>
      </c>
      <c r="C47" s="103">
        <v>472</v>
      </c>
      <c r="D47" s="105">
        <v>0.0034932429432051985</v>
      </c>
      <c r="E47" s="103">
        <v>434</v>
      </c>
      <c r="F47" s="105">
        <v>0.003424711582469264</v>
      </c>
      <c r="G47" s="103">
        <v>400</v>
      </c>
      <c r="H47" s="105">
        <v>0.0033004661908494575</v>
      </c>
      <c r="I47" s="103">
        <v>408</v>
      </c>
      <c r="J47" s="105">
        <v>0.003503739898838098</v>
      </c>
      <c r="K47" s="103">
        <v>427</v>
      </c>
      <c r="L47" s="105">
        <v>0.0035618358052084548</v>
      </c>
      <c r="M47" s="103">
        <v>430</v>
      </c>
      <c r="N47" s="105">
        <v>0.00355633482478848</v>
      </c>
      <c r="O47" s="103">
        <v>428</v>
      </c>
      <c r="P47" s="105">
        <v>0.0034871878437283577</v>
      </c>
      <c r="Q47" s="103">
        <v>443</v>
      </c>
      <c r="R47" s="105">
        <v>0.0036892686420493346</v>
      </c>
      <c r="S47" s="103">
        <v>369</v>
      </c>
      <c r="T47" s="105">
        <v>0.0038371149886654334</v>
      </c>
      <c r="U47" s="103">
        <v>445</v>
      </c>
      <c r="V47" s="105">
        <v>0.004226582831525559</v>
      </c>
      <c r="W47" s="105">
        <v>0.20596205962059622</v>
      </c>
      <c r="X47" t="s">
        <v>320</v>
      </c>
    </row>
    <row r="48" spans="1:24" ht="15.75" thickBot="1">
      <c r="A48" s="161" t="s">
        <v>219</v>
      </c>
      <c r="B48" s="41" t="s">
        <v>220</v>
      </c>
      <c r="C48" s="119">
        <v>515</v>
      </c>
      <c r="D48" s="121">
        <v>0.0038114832960819433</v>
      </c>
      <c r="E48" s="119">
        <v>502</v>
      </c>
      <c r="F48" s="121">
        <v>0.0039613023373262</v>
      </c>
      <c r="G48" s="119">
        <v>474</v>
      </c>
      <c r="H48" s="121">
        <v>0.003911052436156607</v>
      </c>
      <c r="I48" s="119">
        <v>473</v>
      </c>
      <c r="J48" s="121">
        <v>0.004061933755270638</v>
      </c>
      <c r="K48" s="119">
        <v>443</v>
      </c>
      <c r="L48" s="121">
        <v>0.003695300378705727</v>
      </c>
      <c r="M48" s="119">
        <v>516</v>
      </c>
      <c r="N48" s="121">
        <v>0.0042676017897461775</v>
      </c>
      <c r="O48" s="119">
        <v>502</v>
      </c>
      <c r="P48" s="121">
        <v>0.004090112844746812</v>
      </c>
      <c r="Q48" s="119">
        <v>496</v>
      </c>
      <c r="R48" s="121">
        <v>0.00413064841186562</v>
      </c>
      <c r="S48" s="119">
        <v>373</v>
      </c>
      <c r="T48" s="121">
        <v>0.0038787097310899903</v>
      </c>
      <c r="U48" s="119">
        <v>464</v>
      </c>
      <c r="V48" s="121">
        <v>0.00440704367152328</v>
      </c>
      <c r="W48" s="121">
        <v>0.24396782841823056</v>
      </c>
      <c r="X48" t="s">
        <v>321</v>
      </c>
    </row>
    <row r="49" spans="1:23" ht="15.75" thickBot="1">
      <c r="A49" s="15" t="s">
        <v>221</v>
      </c>
      <c r="B49" s="16" t="s">
        <v>222</v>
      </c>
      <c r="C49" s="298">
        <v>4456</v>
      </c>
      <c r="D49" s="18">
        <v>0.03297858168415755</v>
      </c>
      <c r="E49" s="298">
        <v>4202</v>
      </c>
      <c r="F49" s="18">
        <v>0.03315815223395357</v>
      </c>
      <c r="G49" s="298">
        <v>4281</v>
      </c>
      <c r="H49" s="18">
        <v>0.03532323940756632</v>
      </c>
      <c r="I49" s="298">
        <v>3868</v>
      </c>
      <c r="J49" s="18">
        <v>0.033216828256631775</v>
      </c>
      <c r="K49" s="298">
        <v>4328</v>
      </c>
      <c r="L49" s="18">
        <v>0.036102167131012164</v>
      </c>
      <c r="M49" s="298">
        <v>4584</v>
      </c>
      <c r="N49" s="18">
        <v>0.03791218334146603</v>
      </c>
      <c r="O49" s="298">
        <v>4942</v>
      </c>
      <c r="P49" s="18">
        <v>0.04026561290585408</v>
      </c>
      <c r="Q49" s="298">
        <v>5026</v>
      </c>
      <c r="R49" s="18">
        <v>0.04185612685088026</v>
      </c>
      <c r="S49" s="298">
        <v>4152</v>
      </c>
      <c r="T49" s="18">
        <v>0.04317534263669072</v>
      </c>
      <c r="U49" s="298">
        <v>4753</v>
      </c>
      <c r="V49" s="18">
        <v>0.04514370381627187</v>
      </c>
      <c r="W49" s="18">
        <v>0.1447495183044316</v>
      </c>
    </row>
    <row r="50" spans="1:24" ht="15">
      <c r="A50" s="157" t="s">
        <v>223</v>
      </c>
      <c r="B50" s="503" t="s">
        <v>224</v>
      </c>
      <c r="C50" s="22">
        <v>262</v>
      </c>
      <c r="D50" s="23">
        <v>0.0019390458710164449</v>
      </c>
      <c r="E50" s="22">
        <v>274</v>
      </c>
      <c r="F50" s="23">
        <v>0.0021621451004529457</v>
      </c>
      <c r="G50" s="22">
        <v>259</v>
      </c>
      <c r="H50" s="23">
        <v>0.0021370518585750236</v>
      </c>
      <c r="I50" s="22">
        <v>263</v>
      </c>
      <c r="J50" s="23">
        <v>0.0022585382191039702</v>
      </c>
      <c r="K50" s="22">
        <v>309</v>
      </c>
      <c r="L50" s="23">
        <v>0.0025775345756660715</v>
      </c>
      <c r="M50" s="22">
        <v>274</v>
      </c>
      <c r="N50" s="23">
        <v>0.002266129632539636</v>
      </c>
      <c r="O50" s="22">
        <v>296</v>
      </c>
      <c r="P50" s="23">
        <v>0.0024117000040738174</v>
      </c>
      <c r="Q50" s="22">
        <v>301</v>
      </c>
      <c r="R50" s="23">
        <v>0.002506703975749097</v>
      </c>
      <c r="S50" s="22">
        <v>198</v>
      </c>
      <c r="T50" s="23">
        <v>0.002058939750015598</v>
      </c>
      <c r="U50" s="22">
        <v>292</v>
      </c>
      <c r="V50" s="23">
        <v>0.0027733981725965467</v>
      </c>
      <c r="W50" s="23">
        <v>0.47474747474747475</v>
      </c>
      <c r="X50" t="s">
        <v>322</v>
      </c>
    </row>
    <row r="51" spans="1:24" ht="15">
      <c r="A51" s="158" t="s">
        <v>225</v>
      </c>
      <c r="B51" s="504" t="s">
        <v>226</v>
      </c>
      <c r="C51" s="103">
        <v>414</v>
      </c>
      <c r="D51" s="105">
        <v>0.0030639885137435426</v>
      </c>
      <c r="E51" s="103">
        <v>355</v>
      </c>
      <c r="F51" s="105">
        <v>0.002801319381973707</v>
      </c>
      <c r="G51" s="103">
        <v>387</v>
      </c>
      <c r="H51" s="105">
        <v>0.00319320103964685</v>
      </c>
      <c r="I51" s="103">
        <v>263</v>
      </c>
      <c r="J51" s="105">
        <v>0.0022585382191039702</v>
      </c>
      <c r="K51" s="103">
        <v>343</v>
      </c>
      <c r="L51" s="105">
        <v>0.0028611467943477752</v>
      </c>
      <c r="M51" s="103">
        <v>359</v>
      </c>
      <c r="N51" s="105">
        <v>0.0029691260513931735</v>
      </c>
      <c r="O51" s="103">
        <v>301</v>
      </c>
      <c r="P51" s="105">
        <v>0.0024524381798183077</v>
      </c>
      <c r="Q51" s="103">
        <v>350</v>
      </c>
      <c r="R51" s="105">
        <v>0.0029147720648245307</v>
      </c>
      <c r="S51" s="103">
        <v>259</v>
      </c>
      <c r="T51" s="105">
        <v>0.0026932595719901</v>
      </c>
      <c r="U51" s="103">
        <v>331</v>
      </c>
      <c r="V51" s="105">
        <v>0.0031438177915392358</v>
      </c>
      <c r="W51" s="105">
        <v>0.277992277992278</v>
      </c>
      <c r="X51" t="s">
        <v>323</v>
      </c>
    </row>
    <row r="52" spans="1:24" ht="15.75" thickBot="1">
      <c r="A52" s="159" t="s">
        <v>227</v>
      </c>
      <c r="B52" s="505" t="s">
        <v>228</v>
      </c>
      <c r="C52" s="109">
        <v>3780</v>
      </c>
      <c r="D52" s="111">
        <v>0.027975547299397562</v>
      </c>
      <c r="E52" s="109">
        <v>3573</v>
      </c>
      <c r="F52" s="111">
        <v>0.028194687751526917</v>
      </c>
      <c r="G52" s="109">
        <v>3635</v>
      </c>
      <c r="H52" s="111">
        <v>0.029992986509344444</v>
      </c>
      <c r="I52" s="109">
        <v>3342</v>
      </c>
      <c r="J52" s="111">
        <v>0.02869975181842383</v>
      </c>
      <c r="K52" s="109">
        <v>3676</v>
      </c>
      <c r="L52" s="111">
        <v>0.030663485760998314</v>
      </c>
      <c r="M52" s="109">
        <v>3951</v>
      </c>
      <c r="N52" s="111">
        <v>0.032676927657533224</v>
      </c>
      <c r="O52" s="109">
        <v>4345</v>
      </c>
      <c r="P52" s="111">
        <v>0.03540147472196195</v>
      </c>
      <c r="Q52" s="109">
        <v>4375</v>
      </c>
      <c r="R52" s="111">
        <v>0.03643465081030663</v>
      </c>
      <c r="S52" s="109">
        <v>3695</v>
      </c>
      <c r="T52" s="111">
        <v>0.03842314331468502</v>
      </c>
      <c r="U52" s="109">
        <v>4130</v>
      </c>
      <c r="V52" s="111">
        <v>0.03922648785213609</v>
      </c>
      <c r="W52" s="111">
        <v>0.11772665764546685</v>
      </c>
      <c r="X52" t="s">
        <v>324</v>
      </c>
    </row>
    <row r="53" spans="1:24" ht="15.75" thickBot="1">
      <c r="A53" s="181" t="s">
        <v>229</v>
      </c>
      <c r="B53" s="155" t="s">
        <v>230</v>
      </c>
      <c r="C53" s="506">
        <v>2645</v>
      </c>
      <c r="D53" s="13">
        <v>0.0195754821711393</v>
      </c>
      <c r="E53" s="506">
        <v>2191</v>
      </c>
      <c r="F53" s="13">
        <v>0.017289269763110963</v>
      </c>
      <c r="G53" s="506">
        <v>2131</v>
      </c>
      <c r="H53" s="13">
        <v>0.017583233631750485</v>
      </c>
      <c r="I53" s="506">
        <v>2036</v>
      </c>
      <c r="J53" s="13">
        <v>0.01748434910302541</v>
      </c>
      <c r="K53" s="506">
        <v>2305</v>
      </c>
      <c r="L53" s="13">
        <v>0.019227240119450793</v>
      </c>
      <c r="M53" s="506">
        <v>2372</v>
      </c>
      <c r="N53" s="13">
        <v>0.01961773535906576</v>
      </c>
      <c r="O53" s="506">
        <v>2533</v>
      </c>
      <c r="P53" s="13">
        <v>0.02063795983215871</v>
      </c>
      <c r="Q53" s="506">
        <v>2906</v>
      </c>
      <c r="R53" s="13">
        <v>0.024200936058228817</v>
      </c>
      <c r="S53" s="506">
        <v>2484</v>
      </c>
      <c r="T53" s="13">
        <v>0.02583033504565023</v>
      </c>
      <c r="U53" s="506">
        <v>2705</v>
      </c>
      <c r="V53" s="13">
        <v>0.02569192485230705</v>
      </c>
      <c r="W53" s="13">
        <v>0.0889694041867955</v>
      </c>
      <c r="X53" t="s">
        <v>325</v>
      </c>
    </row>
    <row r="54" spans="1:26" ht="15.75" customHeight="1" thickBot="1">
      <c r="A54" s="531" t="s">
        <v>91</v>
      </c>
      <c r="B54" s="561"/>
      <c r="C54" s="165">
        <v>135118</v>
      </c>
      <c r="D54" s="166">
        <v>1</v>
      </c>
      <c r="E54" s="165">
        <v>126726</v>
      </c>
      <c r="F54" s="166">
        <v>1</v>
      </c>
      <c r="G54" s="165">
        <v>121195</v>
      </c>
      <c r="H54" s="166">
        <v>1</v>
      </c>
      <c r="I54" s="165">
        <v>116447</v>
      </c>
      <c r="J54" s="166">
        <v>1</v>
      </c>
      <c r="K54" s="165">
        <v>119882</v>
      </c>
      <c r="L54" s="166">
        <v>1</v>
      </c>
      <c r="M54" s="165">
        <v>120911</v>
      </c>
      <c r="N54" s="166">
        <v>1</v>
      </c>
      <c r="O54" s="165">
        <v>122735</v>
      </c>
      <c r="P54" s="166">
        <v>1</v>
      </c>
      <c r="Q54" s="165">
        <v>120078</v>
      </c>
      <c r="R54" s="166">
        <v>1</v>
      </c>
      <c r="S54" s="165">
        <v>96166</v>
      </c>
      <c r="T54" s="166">
        <v>1</v>
      </c>
      <c r="U54" s="165">
        <v>105286</v>
      </c>
      <c r="V54" s="166">
        <v>1</v>
      </c>
      <c r="W54" s="167">
        <v>0.09483601272799118</v>
      </c>
      <c r="X54" t="s">
        <v>116</v>
      </c>
      <c r="Z54" s="507">
        <f>SUM(U53,U49,U40,U31,U24,U20,U16,U7,U6)</f>
        <v>105286</v>
      </c>
    </row>
    <row r="56" spans="15:21" ht="15">
      <c r="O56" s="507"/>
      <c r="Q56" s="507"/>
      <c r="S56" s="507"/>
      <c r="U56" s="507"/>
    </row>
  </sheetData>
  <sheetProtection/>
  <mergeCells count="17">
    <mergeCell ref="A54:B54"/>
    <mergeCell ref="C3:V3"/>
    <mergeCell ref="U4:V4"/>
    <mergeCell ref="A3:A5"/>
    <mergeCell ref="B3:B5"/>
    <mergeCell ref="C4:D4"/>
    <mergeCell ref="E4:F4"/>
    <mergeCell ref="M4:N4"/>
    <mergeCell ref="Q4:R4"/>
    <mergeCell ref="S4:T4"/>
    <mergeCell ref="A1:W1"/>
    <mergeCell ref="A2:W2"/>
    <mergeCell ref="W3:W5"/>
    <mergeCell ref="G4:H4"/>
    <mergeCell ref="I4:J4"/>
    <mergeCell ref="K4:L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1" fitToWidth="1" horizontalDpi="600" verticalDpi="600" orientation="landscape" paperSize="9" scale="58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="85" zoomScaleNormal="85" zoomScalePageLayoutView="0" workbookViewId="0" topLeftCell="A1">
      <selection activeCell="A1" sqref="A1:L1"/>
    </sheetView>
  </sheetViews>
  <sheetFormatPr defaultColWidth="11.421875" defaultRowHeight="15"/>
  <cols>
    <col min="1" max="1" width="10.28125" style="0" customWidth="1"/>
    <col min="2" max="2" width="39.421875" style="0" customWidth="1"/>
    <col min="3" max="12" width="13.7109375" style="0" customWidth="1"/>
  </cols>
  <sheetData>
    <row r="1" spans="1:12" ht="24.75" customHeight="1" thickBot="1" thickTop="1">
      <c r="A1" s="622" t="s">
        <v>359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4"/>
    </row>
    <row r="2" spans="1:12" ht="24.75" customHeight="1" thickBot="1" thickTop="1">
      <c r="A2" s="625" t="s">
        <v>24</v>
      </c>
      <c r="B2" s="628" t="s">
        <v>138</v>
      </c>
      <c r="C2" s="631" t="s">
        <v>95</v>
      </c>
      <c r="D2" s="632"/>
      <c r="E2" s="633"/>
      <c r="F2" s="633"/>
      <c r="G2" s="633"/>
      <c r="H2" s="633"/>
      <c r="I2" s="633"/>
      <c r="J2" s="634"/>
      <c r="K2" s="635" t="s">
        <v>91</v>
      </c>
      <c r="L2" s="628"/>
    </row>
    <row r="3" spans="1:12" ht="24.75" customHeight="1">
      <c r="A3" s="626"/>
      <c r="B3" s="629"/>
      <c r="C3" s="637" t="s">
        <v>96</v>
      </c>
      <c r="D3" s="638"/>
      <c r="E3" s="637" t="s">
        <v>97</v>
      </c>
      <c r="F3" s="639"/>
      <c r="G3" s="640" t="s">
        <v>98</v>
      </c>
      <c r="H3" s="638"/>
      <c r="I3" s="637" t="s">
        <v>99</v>
      </c>
      <c r="J3" s="639"/>
      <c r="K3" s="636"/>
      <c r="L3" s="629"/>
    </row>
    <row r="4" spans="1:12" ht="24.75" customHeight="1" thickBot="1">
      <c r="A4" s="627"/>
      <c r="B4" s="630"/>
      <c r="C4" s="169" t="s">
        <v>26</v>
      </c>
      <c r="D4" s="168" t="s">
        <v>27</v>
      </c>
      <c r="E4" s="170" t="s">
        <v>26</v>
      </c>
      <c r="F4" s="168" t="s">
        <v>27</v>
      </c>
      <c r="G4" s="171" t="s">
        <v>26</v>
      </c>
      <c r="H4" s="168" t="s">
        <v>27</v>
      </c>
      <c r="I4" s="171" t="s">
        <v>26</v>
      </c>
      <c r="J4" s="172" t="s">
        <v>27</v>
      </c>
      <c r="K4" s="173" t="s">
        <v>26</v>
      </c>
      <c r="L4" s="174" t="s">
        <v>27</v>
      </c>
    </row>
    <row r="5" spans="1:13" ht="29.25" thickBot="1">
      <c r="A5" s="164" t="s">
        <v>28</v>
      </c>
      <c r="B5" s="46" t="s">
        <v>139</v>
      </c>
      <c r="C5" s="12">
        <v>955</v>
      </c>
      <c r="D5" s="13">
        <v>0.02199244657332351</v>
      </c>
      <c r="E5" s="299">
        <v>424</v>
      </c>
      <c r="F5" s="70">
        <v>0.008424064213621553</v>
      </c>
      <c r="G5" s="452">
        <v>156</v>
      </c>
      <c r="H5" s="70">
        <v>0.01358648319108169</v>
      </c>
      <c r="I5" s="452">
        <v>4</v>
      </c>
      <c r="J5" s="141">
        <v>0.08333333333333331</v>
      </c>
      <c r="K5" s="453">
        <v>1539</v>
      </c>
      <c r="L5" s="70">
        <v>0.01461732803981536</v>
      </c>
      <c r="M5" t="s">
        <v>285</v>
      </c>
    </row>
    <row r="6" spans="1:12" ht="15.75" thickBot="1">
      <c r="A6" s="15" t="s">
        <v>30</v>
      </c>
      <c r="B6" s="16" t="s">
        <v>140</v>
      </c>
      <c r="C6" s="298">
        <v>8003</v>
      </c>
      <c r="D6" s="18">
        <v>0.18429900515843772</v>
      </c>
      <c r="E6" s="298">
        <v>4928</v>
      </c>
      <c r="F6" s="18">
        <v>0.09790987840737501</v>
      </c>
      <c r="G6" s="454">
        <v>412</v>
      </c>
      <c r="H6" s="18">
        <v>0.03588225047901063</v>
      </c>
      <c r="I6" s="454">
        <v>7</v>
      </c>
      <c r="J6" s="148">
        <v>0.14583333333333334</v>
      </c>
      <c r="K6" s="298">
        <v>13350</v>
      </c>
      <c r="L6" s="18">
        <v>0.12679748494576676</v>
      </c>
    </row>
    <row r="7" spans="1:13" ht="15">
      <c r="A7" s="157" t="s">
        <v>141</v>
      </c>
      <c r="B7" s="21" t="s">
        <v>142</v>
      </c>
      <c r="C7" s="22">
        <v>1362</v>
      </c>
      <c r="D7" s="23">
        <v>0.03136514369933677</v>
      </c>
      <c r="E7" s="22">
        <v>1145</v>
      </c>
      <c r="F7" s="23">
        <v>0.022748946991973294</v>
      </c>
      <c r="G7" s="74">
        <v>79</v>
      </c>
      <c r="H7" s="23">
        <v>0.0068803344365093175</v>
      </c>
      <c r="I7" s="74">
        <v>5</v>
      </c>
      <c r="J7" s="142">
        <v>0.10416666666666669</v>
      </c>
      <c r="K7" s="76">
        <v>2591</v>
      </c>
      <c r="L7" s="23">
        <v>0.024609159812320723</v>
      </c>
      <c r="M7" t="s">
        <v>286</v>
      </c>
    </row>
    <row r="8" spans="1:13" ht="28.5">
      <c r="A8" s="158" t="s">
        <v>143</v>
      </c>
      <c r="B8" s="26" t="s">
        <v>144</v>
      </c>
      <c r="C8" s="103">
        <v>526</v>
      </c>
      <c r="D8" s="105">
        <v>0.012113117170228444</v>
      </c>
      <c r="E8" s="103">
        <v>645</v>
      </c>
      <c r="F8" s="105">
        <v>0.012814909004212031</v>
      </c>
      <c r="G8" s="175">
        <v>118</v>
      </c>
      <c r="H8" s="105">
        <v>0.010276955234279744</v>
      </c>
      <c r="I8" s="175">
        <v>0</v>
      </c>
      <c r="J8" s="143">
        <v>0</v>
      </c>
      <c r="K8" s="176">
        <v>1289</v>
      </c>
      <c r="L8" s="105">
        <v>0.012242843303003247</v>
      </c>
      <c r="M8" t="s">
        <v>287</v>
      </c>
    </row>
    <row r="9" spans="1:13" ht="15">
      <c r="A9" s="158" t="s">
        <v>145</v>
      </c>
      <c r="B9" s="26" t="s">
        <v>146</v>
      </c>
      <c r="C9" s="103">
        <v>1588</v>
      </c>
      <c r="D9" s="105">
        <v>0.03656963890935888</v>
      </c>
      <c r="E9" s="103">
        <v>832</v>
      </c>
      <c r="F9" s="105">
        <v>0.016530239211634747</v>
      </c>
      <c r="G9" s="175">
        <v>74</v>
      </c>
      <c r="H9" s="105">
        <v>0.006444870231666957</v>
      </c>
      <c r="I9" s="175">
        <v>0</v>
      </c>
      <c r="J9" s="143">
        <v>0</v>
      </c>
      <c r="K9" s="176">
        <v>2494</v>
      </c>
      <c r="L9" s="105">
        <v>0.023687859734437627</v>
      </c>
      <c r="M9" t="s">
        <v>288</v>
      </c>
    </row>
    <row r="10" spans="1:13" ht="15">
      <c r="A10" s="158" t="s">
        <v>147</v>
      </c>
      <c r="B10" s="26" t="s">
        <v>148</v>
      </c>
      <c r="C10" s="103">
        <v>3443</v>
      </c>
      <c r="D10" s="105">
        <v>0.0792879513633014</v>
      </c>
      <c r="E10" s="103">
        <v>1795</v>
      </c>
      <c r="F10" s="105">
        <v>0.03566319637606294</v>
      </c>
      <c r="G10" s="175">
        <v>62</v>
      </c>
      <c r="H10" s="105">
        <v>0.005399756140045289</v>
      </c>
      <c r="I10" s="175">
        <v>0</v>
      </c>
      <c r="J10" s="143">
        <v>0</v>
      </c>
      <c r="K10" s="176">
        <v>5300</v>
      </c>
      <c r="L10" s="105">
        <v>0.05033907642041677</v>
      </c>
      <c r="M10" t="s">
        <v>289</v>
      </c>
    </row>
    <row r="11" spans="1:13" ht="15">
      <c r="A11" s="158" t="s">
        <v>149</v>
      </c>
      <c r="B11" s="26" t="s">
        <v>150</v>
      </c>
      <c r="C11" s="103">
        <v>201</v>
      </c>
      <c r="D11" s="105">
        <v>0.0046287767133382455</v>
      </c>
      <c r="E11" s="103">
        <v>86</v>
      </c>
      <c r="F11" s="105">
        <v>0.0017086545338949378</v>
      </c>
      <c r="G11" s="175">
        <v>23</v>
      </c>
      <c r="H11" s="105">
        <v>0.002003135342274865</v>
      </c>
      <c r="I11" s="175">
        <v>0</v>
      </c>
      <c r="J11" s="143">
        <v>0</v>
      </c>
      <c r="K11" s="176">
        <v>310</v>
      </c>
      <c r="L11" s="105">
        <v>0.002944361073647018</v>
      </c>
      <c r="M11" t="s">
        <v>290</v>
      </c>
    </row>
    <row r="12" spans="1:13" ht="15">
      <c r="A12" s="158" t="s">
        <v>151</v>
      </c>
      <c r="B12" s="26" t="s">
        <v>152</v>
      </c>
      <c r="C12" s="103">
        <v>485</v>
      </c>
      <c r="D12" s="105">
        <v>0.011168938835666912</v>
      </c>
      <c r="E12" s="103">
        <v>52</v>
      </c>
      <c r="F12" s="105">
        <v>0.0010331399507271717</v>
      </c>
      <c r="G12" s="175">
        <v>6</v>
      </c>
      <c r="H12" s="105">
        <v>0.0005225570458108344</v>
      </c>
      <c r="I12" s="175">
        <v>0</v>
      </c>
      <c r="J12" s="143">
        <v>0</v>
      </c>
      <c r="K12" s="176">
        <v>543</v>
      </c>
      <c r="L12" s="105">
        <v>0.005157380848355907</v>
      </c>
      <c r="M12" t="s">
        <v>291</v>
      </c>
    </row>
    <row r="13" spans="1:13" ht="15">
      <c r="A13" s="158" t="s">
        <v>153</v>
      </c>
      <c r="B13" s="26" t="s">
        <v>154</v>
      </c>
      <c r="C13" s="103">
        <v>155</v>
      </c>
      <c r="D13" s="105">
        <v>0.003569454679439941</v>
      </c>
      <c r="E13" s="103">
        <v>183</v>
      </c>
      <c r="F13" s="105">
        <v>0.003635857903520623</v>
      </c>
      <c r="G13" s="175">
        <v>27</v>
      </c>
      <c r="H13" s="105">
        <v>0.0023515067061487547</v>
      </c>
      <c r="I13" s="175">
        <v>2</v>
      </c>
      <c r="J13" s="143">
        <v>0.04166666666666666</v>
      </c>
      <c r="K13" s="176">
        <v>367</v>
      </c>
      <c r="L13" s="105">
        <v>0.00348574359364018</v>
      </c>
      <c r="M13" t="s">
        <v>292</v>
      </c>
    </row>
    <row r="14" spans="1:13" ht="15.75" thickBot="1">
      <c r="A14" s="159" t="s">
        <v>155</v>
      </c>
      <c r="B14" s="31" t="s">
        <v>156</v>
      </c>
      <c r="C14" s="109">
        <v>243</v>
      </c>
      <c r="D14" s="111">
        <v>0.005595983787767133</v>
      </c>
      <c r="E14" s="109">
        <v>190</v>
      </c>
      <c r="F14" s="111">
        <v>0.0037749344353492807</v>
      </c>
      <c r="G14" s="177">
        <v>23</v>
      </c>
      <c r="H14" s="111">
        <v>0.002003135342274865</v>
      </c>
      <c r="I14" s="177">
        <v>0</v>
      </c>
      <c r="J14" s="144">
        <v>0</v>
      </c>
      <c r="K14" s="178">
        <v>456</v>
      </c>
      <c r="L14" s="111">
        <v>0.004331060159945292</v>
      </c>
      <c r="M14" t="s">
        <v>293</v>
      </c>
    </row>
    <row r="15" spans="1:12" ht="43.5" thickBot="1">
      <c r="A15" s="15" t="s">
        <v>157</v>
      </c>
      <c r="B15" s="16" t="s">
        <v>158</v>
      </c>
      <c r="C15" s="298">
        <v>483</v>
      </c>
      <c r="D15" s="18">
        <v>0.011122881355932203</v>
      </c>
      <c r="E15" s="298">
        <v>665</v>
      </c>
      <c r="F15" s="18">
        <v>0.013212270523722482</v>
      </c>
      <c r="G15" s="454">
        <v>130</v>
      </c>
      <c r="H15" s="18">
        <v>0.01132206932590141</v>
      </c>
      <c r="I15" s="454">
        <v>3</v>
      </c>
      <c r="J15" s="148">
        <v>0.062499999999999986</v>
      </c>
      <c r="K15" s="298">
        <v>1281</v>
      </c>
      <c r="L15" s="18">
        <v>0.01216685979142526</v>
      </c>
    </row>
    <row r="16" spans="1:13" ht="28.5">
      <c r="A16" s="160" t="s">
        <v>159</v>
      </c>
      <c r="B16" s="36" t="s">
        <v>162</v>
      </c>
      <c r="C16" s="37">
        <v>232</v>
      </c>
      <c r="D16" s="38">
        <v>0.005342667649226234</v>
      </c>
      <c r="E16" s="37">
        <v>323</v>
      </c>
      <c r="F16" s="38">
        <v>0.006417388540093776</v>
      </c>
      <c r="G16" s="79">
        <v>69</v>
      </c>
      <c r="H16" s="38">
        <v>0.006009406026824596</v>
      </c>
      <c r="I16" s="79">
        <v>1</v>
      </c>
      <c r="J16" s="145">
        <v>0.02083333333333333</v>
      </c>
      <c r="K16" s="81">
        <v>625</v>
      </c>
      <c r="L16" s="38">
        <v>0.005936211842030279</v>
      </c>
      <c r="M16" t="s">
        <v>294</v>
      </c>
    </row>
    <row r="17" spans="1:13" ht="28.5">
      <c r="A17" s="158" t="s">
        <v>161</v>
      </c>
      <c r="B17" s="26" t="s">
        <v>162</v>
      </c>
      <c r="C17" s="103">
        <v>135</v>
      </c>
      <c r="D17" s="105">
        <v>0.003108879882092852</v>
      </c>
      <c r="E17" s="103">
        <v>205</v>
      </c>
      <c r="F17" s="105">
        <v>0.004072955574982119</v>
      </c>
      <c r="G17" s="175">
        <v>46</v>
      </c>
      <c r="H17" s="105">
        <v>0.00400627068454973</v>
      </c>
      <c r="I17" s="175">
        <v>1</v>
      </c>
      <c r="J17" s="143">
        <v>0.02083333333333333</v>
      </c>
      <c r="K17" s="176">
        <v>387</v>
      </c>
      <c r="L17" s="105">
        <v>0.003675702372585149</v>
      </c>
      <c r="M17" t="s">
        <v>295</v>
      </c>
    </row>
    <row r="18" spans="1:13" ht="15.75" thickBot="1">
      <c r="A18" s="161" t="s">
        <v>163</v>
      </c>
      <c r="B18" s="41" t="s">
        <v>164</v>
      </c>
      <c r="C18" s="119">
        <v>116</v>
      </c>
      <c r="D18" s="121">
        <v>0.002671333824613117</v>
      </c>
      <c r="E18" s="119">
        <v>137</v>
      </c>
      <c r="F18" s="121">
        <v>0.0027219264086465866</v>
      </c>
      <c r="G18" s="179">
        <v>15</v>
      </c>
      <c r="H18" s="121">
        <v>0.001306392614527086</v>
      </c>
      <c r="I18" s="179">
        <v>1</v>
      </c>
      <c r="J18" s="146">
        <v>0.02083333333333333</v>
      </c>
      <c r="K18" s="180">
        <v>269</v>
      </c>
      <c r="L18" s="121">
        <v>0.0025549455768098324</v>
      </c>
      <c r="M18" t="s">
        <v>296</v>
      </c>
    </row>
    <row r="19" spans="1:12" ht="43.5" thickBot="1">
      <c r="A19" s="15" t="s">
        <v>165</v>
      </c>
      <c r="B19" s="16" t="s">
        <v>166</v>
      </c>
      <c r="C19" s="298">
        <v>2249</v>
      </c>
      <c r="D19" s="18">
        <v>0.05179163596168018</v>
      </c>
      <c r="E19" s="298">
        <v>4761</v>
      </c>
      <c r="F19" s="18">
        <v>0.09459190971946276</v>
      </c>
      <c r="G19" s="454">
        <v>922</v>
      </c>
      <c r="H19" s="18">
        <v>0.08029959937293155</v>
      </c>
      <c r="I19" s="454">
        <v>0</v>
      </c>
      <c r="J19" s="148">
        <v>0</v>
      </c>
      <c r="K19" s="298">
        <v>7932</v>
      </c>
      <c r="L19" s="18">
        <v>0.07533765172957467</v>
      </c>
    </row>
    <row r="20" spans="1:13" ht="28.5">
      <c r="A20" s="157" t="s">
        <v>167</v>
      </c>
      <c r="B20" s="21" t="s">
        <v>168</v>
      </c>
      <c r="C20" s="22">
        <v>975</v>
      </c>
      <c r="D20" s="23">
        <v>0.022453021370670602</v>
      </c>
      <c r="E20" s="22">
        <v>2108</v>
      </c>
      <c r="F20" s="23">
        <v>0.041881904156401493</v>
      </c>
      <c r="G20" s="74">
        <v>422</v>
      </c>
      <c r="H20" s="23">
        <v>0.03675317888869535</v>
      </c>
      <c r="I20" s="74">
        <v>0</v>
      </c>
      <c r="J20" s="142">
        <v>0</v>
      </c>
      <c r="K20" s="76">
        <v>3505</v>
      </c>
      <c r="L20" s="23">
        <v>0.033290276010105806</v>
      </c>
      <c r="M20" t="s">
        <v>297</v>
      </c>
    </row>
    <row r="21" spans="1:13" ht="28.5">
      <c r="A21" s="158" t="s">
        <v>169</v>
      </c>
      <c r="B21" s="26" t="s">
        <v>168</v>
      </c>
      <c r="C21" s="103">
        <v>871</v>
      </c>
      <c r="D21" s="105">
        <v>0.020058032424465733</v>
      </c>
      <c r="E21" s="103">
        <v>1886</v>
      </c>
      <c r="F21" s="105">
        <v>0.03747119128983548</v>
      </c>
      <c r="G21" s="175">
        <v>370</v>
      </c>
      <c r="H21" s="105">
        <v>0.03222435115833479</v>
      </c>
      <c r="I21" s="175">
        <v>0</v>
      </c>
      <c r="J21" s="143">
        <v>0</v>
      </c>
      <c r="K21" s="176">
        <v>3127</v>
      </c>
      <c r="L21" s="105">
        <v>0.029700055088045886</v>
      </c>
      <c r="M21" t="s">
        <v>298</v>
      </c>
    </row>
    <row r="22" spans="1:13" ht="15.75" thickBot="1">
      <c r="A22" s="159" t="s">
        <v>170</v>
      </c>
      <c r="B22" s="31" t="s">
        <v>171</v>
      </c>
      <c r="C22" s="109">
        <v>403</v>
      </c>
      <c r="D22" s="111">
        <v>0.009280582166543847</v>
      </c>
      <c r="E22" s="109">
        <v>767</v>
      </c>
      <c r="F22" s="111">
        <v>0.015238814273225779</v>
      </c>
      <c r="G22" s="177">
        <v>130</v>
      </c>
      <c r="H22" s="111">
        <v>0.011322069325901412</v>
      </c>
      <c r="I22" s="177">
        <v>0</v>
      </c>
      <c r="J22" s="144">
        <v>0</v>
      </c>
      <c r="K22" s="178">
        <v>1300</v>
      </c>
      <c r="L22" s="111">
        <v>0.012347320631422982</v>
      </c>
      <c r="M22" t="s">
        <v>299</v>
      </c>
    </row>
    <row r="23" spans="1:12" ht="15.75" thickBot="1">
      <c r="A23" s="15" t="s">
        <v>172</v>
      </c>
      <c r="B23" s="16" t="s">
        <v>173</v>
      </c>
      <c r="C23" s="298">
        <v>1117</v>
      </c>
      <c r="D23" s="18">
        <v>0.025723102431834934</v>
      </c>
      <c r="E23" s="298">
        <v>1905</v>
      </c>
      <c r="F23" s="18">
        <v>0.03784868473337042</v>
      </c>
      <c r="G23" s="454">
        <v>294</v>
      </c>
      <c r="H23" s="18">
        <v>0.02560529524473088</v>
      </c>
      <c r="I23" s="454">
        <v>4</v>
      </c>
      <c r="J23" s="148">
        <v>0.08333333333333333</v>
      </c>
      <c r="K23" s="298">
        <v>3320</v>
      </c>
      <c r="L23" s="18">
        <v>0.03153315730486485</v>
      </c>
    </row>
    <row r="24" spans="1:13" ht="28.5">
      <c r="A24" s="160" t="s">
        <v>174</v>
      </c>
      <c r="B24" s="36" t="s">
        <v>175</v>
      </c>
      <c r="C24" s="37">
        <v>64</v>
      </c>
      <c r="D24" s="38">
        <v>0.0014738393515106854</v>
      </c>
      <c r="E24" s="37">
        <v>72</v>
      </c>
      <c r="F24" s="38">
        <v>0.001430501470237622</v>
      </c>
      <c r="G24" s="79">
        <v>17</v>
      </c>
      <c r="H24" s="38">
        <v>0.0014805782964640308</v>
      </c>
      <c r="I24" s="79">
        <v>1</v>
      </c>
      <c r="J24" s="145">
        <v>0.02083333333333333</v>
      </c>
      <c r="K24" s="81">
        <v>154</v>
      </c>
      <c r="L24" s="38">
        <v>0.001462682597876261</v>
      </c>
      <c r="M24" t="s">
        <v>300</v>
      </c>
    </row>
    <row r="25" spans="1:13" ht="28.5">
      <c r="A25" s="158" t="s">
        <v>176</v>
      </c>
      <c r="B25" s="26" t="s">
        <v>177</v>
      </c>
      <c r="C25" s="103">
        <v>734</v>
      </c>
      <c r="D25" s="105">
        <v>0.016903095062638172</v>
      </c>
      <c r="E25" s="103">
        <v>1438</v>
      </c>
      <c r="F25" s="105">
        <v>0.0285702932528014</v>
      </c>
      <c r="G25" s="175">
        <v>186</v>
      </c>
      <c r="H25" s="105">
        <v>0.016199268420135866</v>
      </c>
      <c r="I25" s="175">
        <v>0</v>
      </c>
      <c r="J25" s="143">
        <v>0</v>
      </c>
      <c r="K25" s="176">
        <v>2358</v>
      </c>
      <c r="L25" s="105">
        <v>0.02239614003761184</v>
      </c>
      <c r="M25" t="s">
        <v>301</v>
      </c>
    </row>
    <row r="26" spans="1:13" ht="15">
      <c r="A26" s="158" t="s">
        <v>178</v>
      </c>
      <c r="B26" s="26" t="s">
        <v>179</v>
      </c>
      <c r="C26" s="103">
        <v>77</v>
      </c>
      <c r="D26" s="105">
        <v>0.0017732129697862933</v>
      </c>
      <c r="E26" s="103">
        <v>78</v>
      </c>
      <c r="F26" s="105">
        <v>0.0015497099260907573</v>
      </c>
      <c r="G26" s="175">
        <v>11</v>
      </c>
      <c r="H26" s="105">
        <v>0.0009580212506531963</v>
      </c>
      <c r="I26" s="175">
        <v>3</v>
      </c>
      <c r="J26" s="143">
        <v>0.0625</v>
      </c>
      <c r="K26" s="176">
        <v>169</v>
      </c>
      <c r="L26" s="105">
        <v>0.0016051516820849876</v>
      </c>
      <c r="M26" t="s">
        <v>302</v>
      </c>
    </row>
    <row r="27" spans="1:13" ht="28.5">
      <c r="A27" s="158" t="s">
        <v>180</v>
      </c>
      <c r="B27" s="162" t="s">
        <v>181</v>
      </c>
      <c r="C27" s="103">
        <v>130</v>
      </c>
      <c r="D27" s="105">
        <v>0.0029937361827560797</v>
      </c>
      <c r="E27" s="103">
        <v>158</v>
      </c>
      <c r="F27" s="105">
        <v>0.00313915600413256</v>
      </c>
      <c r="G27" s="175">
        <v>47</v>
      </c>
      <c r="H27" s="105">
        <v>0.004093363525518203</v>
      </c>
      <c r="I27" s="175">
        <v>0</v>
      </c>
      <c r="J27" s="143">
        <v>0</v>
      </c>
      <c r="K27" s="176">
        <v>335</v>
      </c>
      <c r="L27" s="105">
        <v>0.00318180954732823</v>
      </c>
      <c r="M27" t="s">
        <v>303</v>
      </c>
    </row>
    <row r="28" spans="1:13" ht="15">
      <c r="A28" s="158" t="s">
        <v>182</v>
      </c>
      <c r="B28" s="26" t="s">
        <v>183</v>
      </c>
      <c r="C28" s="103">
        <v>62</v>
      </c>
      <c r="D28" s="105">
        <v>0.0014277818717759764</v>
      </c>
      <c r="E28" s="103">
        <v>78</v>
      </c>
      <c r="F28" s="105">
        <v>0.0015497099260907573</v>
      </c>
      <c r="G28" s="175">
        <v>23</v>
      </c>
      <c r="H28" s="105">
        <v>0.002003135342274865</v>
      </c>
      <c r="I28" s="175">
        <v>0</v>
      </c>
      <c r="J28" s="143">
        <v>0</v>
      </c>
      <c r="K28" s="176">
        <v>163</v>
      </c>
      <c r="L28" s="105">
        <v>0.0015481640484014969</v>
      </c>
      <c r="M28" t="s">
        <v>304</v>
      </c>
    </row>
    <row r="29" spans="1:13" ht="15.75" thickBot="1">
      <c r="A29" s="161" t="s">
        <v>184</v>
      </c>
      <c r="B29" s="41" t="s">
        <v>185</v>
      </c>
      <c r="C29" s="119">
        <v>50</v>
      </c>
      <c r="D29" s="121">
        <v>0.001151436993367723</v>
      </c>
      <c r="E29" s="119">
        <v>81</v>
      </c>
      <c r="F29" s="121">
        <v>0.0016093141540173244</v>
      </c>
      <c r="G29" s="179">
        <v>10</v>
      </c>
      <c r="H29" s="121">
        <v>0.0008709284096847241</v>
      </c>
      <c r="I29" s="179">
        <v>0</v>
      </c>
      <c r="J29" s="146">
        <v>0</v>
      </c>
      <c r="K29" s="180">
        <v>141</v>
      </c>
      <c r="L29" s="121">
        <v>0.0013392093915620311</v>
      </c>
      <c r="M29" t="s">
        <v>305</v>
      </c>
    </row>
    <row r="30" spans="1:12" ht="15.75" thickBot="1">
      <c r="A30" s="15" t="s">
        <v>186</v>
      </c>
      <c r="B30" s="16" t="s">
        <v>187</v>
      </c>
      <c r="C30" s="298">
        <v>18185</v>
      </c>
      <c r="D30" s="18">
        <v>0.41877763448784083</v>
      </c>
      <c r="E30" s="298">
        <v>19615</v>
      </c>
      <c r="F30" s="18">
        <v>0.38971231025987435</v>
      </c>
      <c r="G30" s="454">
        <v>4906</v>
      </c>
      <c r="H30" s="18">
        <v>0.4272774777913256</v>
      </c>
      <c r="I30" s="454">
        <v>0</v>
      </c>
      <c r="J30" s="148">
        <v>0</v>
      </c>
      <c r="K30" s="298">
        <v>42706</v>
      </c>
      <c r="L30" s="18">
        <v>0.4056189806811922</v>
      </c>
    </row>
    <row r="31" spans="1:13" ht="28.5">
      <c r="A31" s="157" t="s">
        <v>188</v>
      </c>
      <c r="B31" s="21" t="s">
        <v>189</v>
      </c>
      <c r="C31" s="22">
        <v>191</v>
      </c>
      <c r="D31" s="23">
        <v>0.004398489314664701</v>
      </c>
      <c r="E31" s="22">
        <v>261</v>
      </c>
      <c r="F31" s="23">
        <v>0.005185567829611381</v>
      </c>
      <c r="G31" s="74">
        <v>73</v>
      </c>
      <c r="H31" s="23">
        <v>0.006357777390698485</v>
      </c>
      <c r="I31" s="74">
        <v>0</v>
      </c>
      <c r="J31" s="142">
        <v>0</v>
      </c>
      <c r="K31" s="76">
        <v>525</v>
      </c>
      <c r="L31" s="23">
        <v>0.0049864179473054345</v>
      </c>
      <c r="M31" t="s">
        <v>306</v>
      </c>
    </row>
    <row r="32" spans="1:13" ht="15">
      <c r="A32" s="158" t="s">
        <v>190</v>
      </c>
      <c r="B32" s="26" t="s">
        <v>191</v>
      </c>
      <c r="C32" s="103">
        <v>1198</v>
      </c>
      <c r="D32" s="105">
        <v>0.02758843036109064</v>
      </c>
      <c r="E32" s="103">
        <v>1944</v>
      </c>
      <c r="F32" s="105">
        <v>0.0386235396964158</v>
      </c>
      <c r="G32" s="175">
        <v>972</v>
      </c>
      <c r="H32" s="105">
        <v>0.08465424142135516</v>
      </c>
      <c r="I32" s="175">
        <v>0</v>
      </c>
      <c r="J32" s="143">
        <v>0</v>
      </c>
      <c r="K32" s="176">
        <v>4114</v>
      </c>
      <c r="L32" s="105">
        <v>0.03907452082898011</v>
      </c>
      <c r="M32" t="s">
        <v>307</v>
      </c>
    </row>
    <row r="33" spans="1:13" ht="15">
      <c r="A33" s="158" t="s">
        <v>192</v>
      </c>
      <c r="B33" s="26" t="s">
        <v>193</v>
      </c>
      <c r="C33" s="103">
        <v>2056</v>
      </c>
      <c r="D33" s="105">
        <v>0.04734708916728077</v>
      </c>
      <c r="E33" s="103">
        <v>2421</v>
      </c>
      <c r="F33" s="105">
        <v>0.04810061193674005</v>
      </c>
      <c r="G33" s="175">
        <v>733</v>
      </c>
      <c r="H33" s="105">
        <v>0.06383905242989027</v>
      </c>
      <c r="I33" s="175">
        <v>0</v>
      </c>
      <c r="J33" s="143">
        <v>0</v>
      </c>
      <c r="K33" s="176">
        <v>5210</v>
      </c>
      <c r="L33" s="105">
        <v>0.04948426191516441</v>
      </c>
      <c r="M33" t="s">
        <v>308</v>
      </c>
    </row>
    <row r="34" spans="1:13" ht="15">
      <c r="A34" s="158" t="s">
        <v>194</v>
      </c>
      <c r="B34" s="26" t="s">
        <v>195</v>
      </c>
      <c r="C34" s="103">
        <v>3573</v>
      </c>
      <c r="D34" s="105">
        <v>0.08228168754605748</v>
      </c>
      <c r="E34" s="103">
        <v>4332</v>
      </c>
      <c r="F34" s="105">
        <v>0.08606850512596359</v>
      </c>
      <c r="G34" s="175">
        <v>653</v>
      </c>
      <c r="H34" s="105">
        <v>0.05687162515241248</v>
      </c>
      <c r="I34" s="175">
        <v>0</v>
      </c>
      <c r="J34" s="143">
        <v>0</v>
      </c>
      <c r="K34" s="176">
        <v>8558</v>
      </c>
      <c r="L34" s="105">
        <v>0.08128336151055221</v>
      </c>
      <c r="M34" t="s">
        <v>309</v>
      </c>
    </row>
    <row r="35" spans="1:13" ht="15">
      <c r="A35" s="158" t="s">
        <v>196</v>
      </c>
      <c r="B35" s="26" t="s">
        <v>197</v>
      </c>
      <c r="C35" s="103">
        <v>9651</v>
      </c>
      <c r="D35" s="105">
        <v>0.22225036845983787</v>
      </c>
      <c r="E35" s="103">
        <v>8391</v>
      </c>
      <c r="F35" s="105">
        <v>0.16671302551060954</v>
      </c>
      <c r="G35" s="175">
        <v>1614</v>
      </c>
      <c r="H35" s="105">
        <v>0.14056784532311445</v>
      </c>
      <c r="I35" s="175">
        <v>0</v>
      </c>
      <c r="J35" s="143">
        <v>0</v>
      </c>
      <c r="K35" s="176">
        <v>19656</v>
      </c>
      <c r="L35" s="105">
        <v>0.1866914879471155</v>
      </c>
      <c r="M35" t="s">
        <v>310</v>
      </c>
    </row>
    <row r="36" spans="1:13" ht="15">
      <c r="A36" s="163">
        <v>55</v>
      </c>
      <c r="B36" s="26" t="s">
        <v>198</v>
      </c>
      <c r="C36" s="103">
        <v>1305</v>
      </c>
      <c r="D36" s="105">
        <v>0.030052505526897567</v>
      </c>
      <c r="E36" s="103">
        <v>1930</v>
      </c>
      <c r="F36" s="105">
        <v>0.03834538663275849</v>
      </c>
      <c r="G36" s="175">
        <v>762</v>
      </c>
      <c r="H36" s="105">
        <v>0.06636474481797597</v>
      </c>
      <c r="I36" s="175">
        <v>0</v>
      </c>
      <c r="J36" s="143">
        <v>0</v>
      </c>
      <c r="K36" s="176">
        <v>3997</v>
      </c>
      <c r="L36" s="105">
        <v>0.037963261972152045</v>
      </c>
      <c r="M36" t="s">
        <v>311</v>
      </c>
    </row>
    <row r="37" spans="1:13" ht="28.5">
      <c r="A37" s="158" t="s">
        <v>199</v>
      </c>
      <c r="B37" s="26" t="s">
        <v>200</v>
      </c>
      <c r="C37" s="103">
        <v>162</v>
      </c>
      <c r="D37" s="105">
        <v>0.0037306558585114224</v>
      </c>
      <c r="E37" s="103">
        <v>256</v>
      </c>
      <c r="F37" s="105">
        <v>0.005086227449733768</v>
      </c>
      <c r="G37" s="175">
        <v>60</v>
      </c>
      <c r="H37" s="105">
        <v>0.005225570458108344</v>
      </c>
      <c r="I37" s="175">
        <v>0</v>
      </c>
      <c r="J37" s="143">
        <v>0</v>
      </c>
      <c r="K37" s="176">
        <v>478</v>
      </c>
      <c r="L37" s="105">
        <v>0.004540014816784758</v>
      </c>
      <c r="M37" t="s">
        <v>312</v>
      </c>
    </row>
    <row r="38" spans="1:13" ht="29.25" thickBot="1">
      <c r="A38" s="159" t="s">
        <v>201</v>
      </c>
      <c r="B38" s="31" t="s">
        <v>202</v>
      </c>
      <c r="C38" s="109">
        <v>49</v>
      </c>
      <c r="D38" s="111">
        <v>0.0011284082535003685</v>
      </c>
      <c r="E38" s="109">
        <v>80</v>
      </c>
      <c r="F38" s="111">
        <v>0.0015894460780418024</v>
      </c>
      <c r="G38" s="177">
        <v>39</v>
      </c>
      <c r="H38" s="111">
        <v>0.0033966207977704226</v>
      </c>
      <c r="I38" s="177">
        <v>0</v>
      </c>
      <c r="J38" s="144">
        <v>0</v>
      </c>
      <c r="K38" s="178">
        <v>168</v>
      </c>
      <c r="L38" s="111">
        <v>0.001595653743137739</v>
      </c>
      <c r="M38" t="s">
        <v>313</v>
      </c>
    </row>
    <row r="39" spans="1:12" ht="15.75" thickBot="1">
      <c r="A39" s="15" t="s">
        <v>203</v>
      </c>
      <c r="B39" s="16" t="s">
        <v>204</v>
      </c>
      <c r="C39" s="298">
        <v>9074</v>
      </c>
      <c r="D39" s="18">
        <v>0.20896278555637435</v>
      </c>
      <c r="E39" s="298">
        <v>14794</v>
      </c>
      <c r="F39" s="18">
        <v>0.2939283159818803</v>
      </c>
      <c r="G39" s="454">
        <v>3832</v>
      </c>
      <c r="H39" s="18">
        <v>0.33373976659118615</v>
      </c>
      <c r="I39" s="454">
        <v>0</v>
      </c>
      <c r="J39" s="148">
        <v>0</v>
      </c>
      <c r="K39" s="298">
        <v>27700</v>
      </c>
      <c r="L39" s="18">
        <v>0.26309290883878195</v>
      </c>
    </row>
    <row r="40" spans="1:13" ht="28.5">
      <c r="A40" s="160" t="s">
        <v>205</v>
      </c>
      <c r="B40" s="36" t="s">
        <v>206</v>
      </c>
      <c r="C40" s="37">
        <v>217</v>
      </c>
      <c r="D40" s="38">
        <v>0.004997236551215917</v>
      </c>
      <c r="E40" s="37">
        <v>332</v>
      </c>
      <c r="F40" s="38">
        <v>0.00659620122387348</v>
      </c>
      <c r="G40" s="79">
        <v>62</v>
      </c>
      <c r="H40" s="38">
        <v>0.005399756140045289</v>
      </c>
      <c r="I40" s="79">
        <v>0</v>
      </c>
      <c r="J40" s="145">
        <v>0</v>
      </c>
      <c r="K40" s="81">
        <v>611</v>
      </c>
      <c r="L40" s="38">
        <v>0.005803240696768801</v>
      </c>
      <c r="M40" t="s">
        <v>314</v>
      </c>
    </row>
    <row r="41" spans="1:13" ht="28.5">
      <c r="A41" s="158" t="s">
        <v>207</v>
      </c>
      <c r="B41" s="26" t="s">
        <v>208</v>
      </c>
      <c r="C41" s="103">
        <v>256</v>
      </c>
      <c r="D41" s="105">
        <v>0.0058953574060427415</v>
      </c>
      <c r="E41" s="103">
        <v>379</v>
      </c>
      <c r="F41" s="105">
        <v>0.007530000794723039</v>
      </c>
      <c r="G41" s="175">
        <v>120</v>
      </c>
      <c r="H41" s="105">
        <v>0.010451140916216689</v>
      </c>
      <c r="I41" s="175">
        <v>0</v>
      </c>
      <c r="J41" s="143">
        <v>0</v>
      </c>
      <c r="K41" s="176">
        <v>755</v>
      </c>
      <c r="L41" s="105">
        <v>0.0071709439051725775</v>
      </c>
      <c r="M41" t="s">
        <v>315</v>
      </c>
    </row>
    <row r="42" spans="1:13" ht="15">
      <c r="A42" s="158" t="s">
        <v>209</v>
      </c>
      <c r="B42" s="26" t="s">
        <v>210</v>
      </c>
      <c r="C42" s="103">
        <v>3812</v>
      </c>
      <c r="D42" s="105">
        <v>0.0877855563743552</v>
      </c>
      <c r="E42" s="103">
        <v>4931</v>
      </c>
      <c r="F42" s="105">
        <v>0.0979694826353016</v>
      </c>
      <c r="G42" s="175">
        <v>1454</v>
      </c>
      <c r="H42" s="105">
        <v>0.12663299076815887</v>
      </c>
      <c r="I42" s="175">
        <v>0</v>
      </c>
      <c r="J42" s="143">
        <v>0</v>
      </c>
      <c r="K42" s="176">
        <v>10197</v>
      </c>
      <c r="L42" s="105">
        <v>0.09685048344509241</v>
      </c>
      <c r="M42" t="s">
        <v>316</v>
      </c>
    </row>
    <row r="43" spans="1:13" ht="15">
      <c r="A43" s="158" t="s">
        <v>211</v>
      </c>
      <c r="B43" s="26" t="s">
        <v>212</v>
      </c>
      <c r="C43" s="103">
        <v>2221</v>
      </c>
      <c r="D43" s="105">
        <v>0.05114683124539425</v>
      </c>
      <c r="E43" s="103">
        <v>4385</v>
      </c>
      <c r="F43" s="105">
        <v>0.0871215131526663</v>
      </c>
      <c r="G43" s="175">
        <v>1023</v>
      </c>
      <c r="H43" s="105">
        <v>0.08909597631074724</v>
      </c>
      <c r="I43" s="175">
        <v>0</v>
      </c>
      <c r="J43" s="143">
        <v>0</v>
      </c>
      <c r="K43" s="176">
        <v>7629</v>
      </c>
      <c r="L43" s="105">
        <v>0.0724597762285584</v>
      </c>
      <c r="M43" t="s">
        <v>317</v>
      </c>
    </row>
    <row r="44" spans="1:13" ht="15">
      <c r="A44" s="158" t="s">
        <v>213</v>
      </c>
      <c r="B44" s="26" t="s">
        <v>214</v>
      </c>
      <c r="C44" s="103">
        <v>1918</v>
      </c>
      <c r="D44" s="105">
        <v>0.044169123065585854</v>
      </c>
      <c r="E44" s="103">
        <v>3784</v>
      </c>
      <c r="F44" s="105">
        <v>0.07518079949137725</v>
      </c>
      <c r="G44" s="175">
        <v>943</v>
      </c>
      <c r="H44" s="105">
        <v>0.08212854903326945</v>
      </c>
      <c r="I44" s="175">
        <v>0</v>
      </c>
      <c r="J44" s="143">
        <v>0</v>
      </c>
      <c r="K44" s="176">
        <v>6645</v>
      </c>
      <c r="L44" s="105">
        <v>0.06311380430446593</v>
      </c>
      <c r="M44" t="s">
        <v>318</v>
      </c>
    </row>
    <row r="45" spans="1:13" ht="15">
      <c r="A45" s="158" t="s">
        <v>215</v>
      </c>
      <c r="B45" s="26" t="s">
        <v>216</v>
      </c>
      <c r="C45" s="103">
        <v>339</v>
      </c>
      <c r="D45" s="105">
        <v>0.007806742815033162</v>
      </c>
      <c r="E45" s="103">
        <v>506</v>
      </c>
      <c r="F45" s="105">
        <v>0.0100532464436144</v>
      </c>
      <c r="G45" s="175">
        <v>109</v>
      </c>
      <c r="H45" s="105">
        <v>0.009493119665563491</v>
      </c>
      <c r="I45" s="175">
        <v>0</v>
      </c>
      <c r="J45" s="143">
        <v>0</v>
      </c>
      <c r="K45" s="176">
        <v>954</v>
      </c>
      <c r="L45" s="105">
        <v>0.009061033755675019</v>
      </c>
      <c r="M45" t="s">
        <v>319</v>
      </c>
    </row>
    <row r="46" spans="1:13" ht="28.5">
      <c r="A46" s="158" t="s">
        <v>217</v>
      </c>
      <c r="B46" s="26" t="s">
        <v>218</v>
      </c>
      <c r="C46" s="103">
        <v>142</v>
      </c>
      <c r="D46" s="105">
        <v>0.003270081061164333</v>
      </c>
      <c r="E46" s="103">
        <v>232</v>
      </c>
      <c r="F46" s="105">
        <v>0.004609393626321227</v>
      </c>
      <c r="G46" s="175">
        <v>71</v>
      </c>
      <c r="H46" s="105">
        <v>0.00618359170876154</v>
      </c>
      <c r="I46" s="175">
        <v>0</v>
      </c>
      <c r="J46" s="143">
        <v>0</v>
      </c>
      <c r="K46" s="176">
        <v>445</v>
      </c>
      <c r="L46" s="105">
        <v>0.004226582831525559</v>
      </c>
      <c r="M46" t="s">
        <v>320</v>
      </c>
    </row>
    <row r="47" spans="1:13" ht="29.25" thickBot="1">
      <c r="A47" s="161" t="s">
        <v>219</v>
      </c>
      <c r="B47" s="41" t="s">
        <v>220</v>
      </c>
      <c r="C47" s="119">
        <v>169</v>
      </c>
      <c r="D47" s="121">
        <v>0.0038918570375829037</v>
      </c>
      <c r="E47" s="119">
        <v>245</v>
      </c>
      <c r="F47" s="121">
        <v>0.004867678614003019</v>
      </c>
      <c r="G47" s="179">
        <v>50</v>
      </c>
      <c r="H47" s="121">
        <v>0.004354642048423621</v>
      </c>
      <c r="I47" s="179">
        <v>0</v>
      </c>
      <c r="J47" s="146">
        <v>0</v>
      </c>
      <c r="K47" s="180">
        <v>464</v>
      </c>
      <c r="L47" s="121">
        <v>0.00440704367152328</v>
      </c>
      <c r="M47" t="s">
        <v>321</v>
      </c>
    </row>
    <row r="48" spans="1:12" ht="29.25" thickBot="1">
      <c r="A48" s="15" t="s">
        <v>221</v>
      </c>
      <c r="B48" s="16" t="s">
        <v>222</v>
      </c>
      <c r="C48" s="298">
        <v>1741</v>
      </c>
      <c r="D48" s="18">
        <v>0.04009303610906411</v>
      </c>
      <c r="E48" s="298">
        <v>2402</v>
      </c>
      <c r="F48" s="18">
        <v>0.04772311849320512</v>
      </c>
      <c r="G48" s="454">
        <v>601</v>
      </c>
      <c r="H48" s="18">
        <v>0.05234279742205191</v>
      </c>
      <c r="I48" s="454">
        <v>9</v>
      </c>
      <c r="J48" s="148">
        <v>0.1875</v>
      </c>
      <c r="K48" s="298">
        <v>4753</v>
      </c>
      <c r="L48" s="18">
        <v>0.04514370381627187</v>
      </c>
    </row>
    <row r="49" spans="1:13" ht="28.5">
      <c r="A49" s="157" t="s">
        <v>223</v>
      </c>
      <c r="B49" s="21" t="s">
        <v>224</v>
      </c>
      <c r="C49" s="22">
        <v>112</v>
      </c>
      <c r="D49" s="23">
        <v>0.002579218865143699</v>
      </c>
      <c r="E49" s="22">
        <v>145</v>
      </c>
      <c r="F49" s="23">
        <v>0.002880871016450767</v>
      </c>
      <c r="G49" s="74">
        <v>33</v>
      </c>
      <c r="H49" s="23">
        <v>0.0028740637519595893</v>
      </c>
      <c r="I49" s="74">
        <v>2</v>
      </c>
      <c r="J49" s="142">
        <v>0.04166666666666666</v>
      </c>
      <c r="K49" s="76">
        <v>292</v>
      </c>
      <c r="L49" s="23">
        <v>0.0027733981725965467</v>
      </c>
      <c r="M49" t="s">
        <v>322</v>
      </c>
    </row>
    <row r="50" spans="1:13" ht="28.5">
      <c r="A50" s="158" t="s">
        <v>225</v>
      </c>
      <c r="B50" s="26" t="s">
        <v>226</v>
      </c>
      <c r="C50" s="103">
        <v>165</v>
      </c>
      <c r="D50" s="105">
        <v>0.0037997420781134853</v>
      </c>
      <c r="E50" s="103">
        <v>128</v>
      </c>
      <c r="F50" s="105">
        <v>0.002543113724866884</v>
      </c>
      <c r="G50" s="175">
        <v>36</v>
      </c>
      <c r="H50" s="105">
        <v>0.0031353422748650064</v>
      </c>
      <c r="I50" s="175">
        <v>2</v>
      </c>
      <c r="J50" s="143">
        <v>0.04166666666666666</v>
      </c>
      <c r="K50" s="176">
        <v>331</v>
      </c>
      <c r="L50" s="105">
        <v>0.0031438177915392358</v>
      </c>
      <c r="M50" t="s">
        <v>323</v>
      </c>
    </row>
    <row r="51" spans="1:13" ht="29.25" thickBot="1">
      <c r="A51" s="159" t="s">
        <v>227</v>
      </c>
      <c r="B51" s="31" t="s">
        <v>228</v>
      </c>
      <c r="C51" s="109">
        <v>1464</v>
      </c>
      <c r="D51" s="111">
        <v>0.03371407516580693</v>
      </c>
      <c r="E51" s="109">
        <v>2129</v>
      </c>
      <c r="F51" s="111">
        <v>0.042299133751887465</v>
      </c>
      <c r="G51" s="177">
        <v>532</v>
      </c>
      <c r="H51" s="111">
        <v>0.04633339139522732</v>
      </c>
      <c r="I51" s="177">
        <v>5</v>
      </c>
      <c r="J51" s="144">
        <v>0.10416666666666669</v>
      </c>
      <c r="K51" s="178">
        <v>4130</v>
      </c>
      <c r="L51" s="111">
        <v>0.03922648785213609</v>
      </c>
      <c r="M51" t="s">
        <v>324</v>
      </c>
    </row>
    <row r="52" spans="1:13" ht="15.75" thickBot="1">
      <c r="A52" s="181" t="s">
        <v>229</v>
      </c>
      <c r="B52" s="155" t="s">
        <v>230</v>
      </c>
      <c r="C52" s="182">
        <v>1617</v>
      </c>
      <c r="D52" s="183">
        <v>0.037237472365512156</v>
      </c>
      <c r="E52" s="182">
        <v>838</v>
      </c>
      <c r="F52" s="183">
        <v>0.016649447667487882</v>
      </c>
      <c r="G52" s="184">
        <v>229</v>
      </c>
      <c r="H52" s="183">
        <v>0.01994426058178018</v>
      </c>
      <c r="I52" s="184">
        <v>21</v>
      </c>
      <c r="J52" s="455">
        <v>0.4375</v>
      </c>
      <c r="K52" s="185">
        <v>2705</v>
      </c>
      <c r="L52" s="183">
        <v>0.02569192485230705</v>
      </c>
      <c r="M52" t="s">
        <v>325</v>
      </c>
    </row>
    <row r="53" spans="1:15" ht="15.75" thickBot="1">
      <c r="A53" s="531" t="s">
        <v>91</v>
      </c>
      <c r="B53" s="561"/>
      <c r="C53" s="165">
        <v>43424</v>
      </c>
      <c r="D53" s="166">
        <v>1</v>
      </c>
      <c r="E53" s="165">
        <v>50332</v>
      </c>
      <c r="F53" s="166">
        <v>1</v>
      </c>
      <c r="G53" s="165">
        <v>11482</v>
      </c>
      <c r="H53" s="166">
        <v>1</v>
      </c>
      <c r="I53" s="165">
        <v>48</v>
      </c>
      <c r="J53" s="166">
        <v>1</v>
      </c>
      <c r="K53" s="165">
        <v>105286</v>
      </c>
      <c r="L53" s="166">
        <v>1</v>
      </c>
      <c r="M53" t="s">
        <v>116</v>
      </c>
      <c r="O53" s="507">
        <f>SUM(K49:K52,K40:K47,K31:K38,K20:K22,K16:K18,K24:K29,K7:K14,K5)</f>
        <v>105286</v>
      </c>
    </row>
    <row r="54" spans="1:12" ht="15">
      <c r="A54" s="53"/>
      <c r="B54" s="53"/>
      <c r="C54" s="186"/>
      <c r="D54" s="136"/>
      <c r="E54" s="186"/>
      <c r="F54" s="136"/>
      <c r="G54" s="186"/>
      <c r="H54" s="136"/>
      <c r="I54" s="186"/>
      <c r="J54" s="136"/>
      <c r="K54" s="186"/>
      <c r="L54" s="136"/>
    </row>
    <row r="55" spans="1:12" ht="15">
      <c r="A55" s="58" t="s">
        <v>104</v>
      </c>
      <c r="B55" s="187"/>
      <c r="C55" s="139"/>
      <c r="D55" s="187"/>
      <c r="E55" s="187"/>
      <c r="F55" s="187"/>
      <c r="G55" s="139"/>
      <c r="H55" s="187"/>
      <c r="I55" s="139"/>
      <c r="J55" s="187"/>
      <c r="K55" s="139"/>
      <c r="L55" s="187"/>
    </row>
    <row r="56" spans="1:12" ht="15">
      <c r="A56" s="86" t="s">
        <v>105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39"/>
      <c r="L56" s="187"/>
    </row>
    <row r="57" spans="1:12" ht="15">
      <c r="A57" s="188"/>
      <c r="B57" s="187"/>
      <c r="C57" s="187"/>
      <c r="D57" s="187"/>
      <c r="E57" s="187"/>
      <c r="F57" s="187"/>
      <c r="G57" s="187"/>
      <c r="H57" s="187"/>
      <c r="I57" s="187"/>
      <c r="J57" s="187"/>
      <c r="K57" s="187"/>
      <c r="L57" s="187"/>
    </row>
    <row r="58" spans="1:12" ht="15">
      <c r="A58" s="188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</row>
    <row r="59" spans="1:12" ht="1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</row>
  </sheetData>
  <sheetProtection/>
  <mergeCells count="10">
    <mergeCell ref="A53:B53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76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112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0" customWidth="1"/>
    <col min="2" max="2" width="41.7109375" style="0" customWidth="1"/>
    <col min="3" max="11" width="18.57421875" style="0" customWidth="1"/>
  </cols>
  <sheetData>
    <row r="1" spans="1:11" ht="24.75" customHeight="1" thickBot="1" thickTop="1">
      <c r="A1" s="622" t="s">
        <v>360</v>
      </c>
      <c r="B1" s="623"/>
      <c r="C1" s="623"/>
      <c r="D1" s="623"/>
      <c r="E1" s="623"/>
      <c r="F1" s="623"/>
      <c r="G1" s="623"/>
      <c r="H1" s="623"/>
      <c r="I1" s="623"/>
      <c r="J1" s="623"/>
      <c r="K1" s="624"/>
    </row>
    <row r="2" spans="1:11" ht="24.75" customHeight="1" thickBot="1" thickTop="1">
      <c r="A2" s="535" t="s">
        <v>24</v>
      </c>
      <c r="B2" s="547" t="s">
        <v>138</v>
      </c>
      <c r="C2" s="549" t="s">
        <v>106</v>
      </c>
      <c r="D2" s="550"/>
      <c r="E2" s="551"/>
      <c r="F2" s="551"/>
      <c r="G2" s="551"/>
      <c r="H2" s="551"/>
      <c r="I2" s="551"/>
      <c r="J2" s="551"/>
      <c r="K2" s="548"/>
    </row>
    <row r="3" spans="1:11" ht="24.75" customHeight="1" thickBot="1">
      <c r="A3" s="535"/>
      <c r="B3" s="547"/>
      <c r="C3" s="562" t="s">
        <v>107</v>
      </c>
      <c r="D3" s="563"/>
      <c r="E3" s="563"/>
      <c r="F3" s="563"/>
      <c r="G3" s="563"/>
      <c r="H3" s="563"/>
      <c r="I3" s="564"/>
      <c r="J3" s="565" t="s">
        <v>91</v>
      </c>
      <c r="K3" s="566"/>
    </row>
    <row r="4" spans="1:11" ht="24.75" customHeight="1">
      <c r="A4" s="535"/>
      <c r="B4" s="547"/>
      <c r="C4" s="559" t="s">
        <v>96</v>
      </c>
      <c r="D4" s="558"/>
      <c r="E4" s="559" t="s">
        <v>97</v>
      </c>
      <c r="F4" s="560"/>
      <c r="G4" s="557" t="s">
        <v>98</v>
      </c>
      <c r="H4" s="560"/>
      <c r="I4" s="88" t="s">
        <v>99</v>
      </c>
      <c r="J4" s="567"/>
      <c r="K4" s="568"/>
    </row>
    <row r="5" spans="1:11" ht="24.75" customHeight="1" thickBot="1">
      <c r="A5" s="536"/>
      <c r="B5" s="548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12" ht="29.25" thickBot="1">
      <c r="A6" s="164" t="s">
        <v>28</v>
      </c>
      <c r="B6" s="46" t="s">
        <v>139</v>
      </c>
      <c r="C6" s="299">
        <v>327</v>
      </c>
      <c r="D6" s="92">
        <v>0.019739224918507787</v>
      </c>
      <c r="E6" s="299">
        <v>144</v>
      </c>
      <c r="F6" s="70">
        <v>0.009805256707067955</v>
      </c>
      <c r="G6" s="93">
        <v>39</v>
      </c>
      <c r="H6" s="92">
        <v>0.013434378229417844</v>
      </c>
      <c r="I6" s="94">
        <v>0</v>
      </c>
      <c r="J6" s="95">
        <v>510</v>
      </c>
      <c r="K6" s="70">
        <v>0.01493061654663622</v>
      </c>
      <c r="L6" t="s">
        <v>285</v>
      </c>
    </row>
    <row r="7" spans="1:11" ht="15.75" thickBot="1">
      <c r="A7" s="15" t="s">
        <v>30</v>
      </c>
      <c r="B7" s="16" t="s">
        <v>140</v>
      </c>
      <c r="C7" s="298">
        <v>2130</v>
      </c>
      <c r="D7" s="96">
        <v>0.12857660268018833</v>
      </c>
      <c r="E7" s="298">
        <v>1199</v>
      </c>
      <c r="F7" s="18">
        <v>0.08164238049843388</v>
      </c>
      <c r="G7" s="97">
        <v>101</v>
      </c>
      <c r="H7" s="96">
        <v>0.0347915949018257</v>
      </c>
      <c r="I7" s="98">
        <v>1</v>
      </c>
      <c r="J7" s="97">
        <v>3431</v>
      </c>
      <c r="K7" s="18">
        <v>0.1004449909245272</v>
      </c>
    </row>
    <row r="8" spans="1:12" ht="15">
      <c r="A8" s="157" t="s">
        <v>141</v>
      </c>
      <c r="B8" s="21" t="s">
        <v>142</v>
      </c>
      <c r="C8" s="22">
        <v>416</v>
      </c>
      <c r="D8" s="99">
        <v>0.02511167451406495</v>
      </c>
      <c r="E8" s="22">
        <v>348</v>
      </c>
      <c r="F8" s="23">
        <v>0.023696037042080894</v>
      </c>
      <c r="G8" s="100">
        <v>25</v>
      </c>
      <c r="H8" s="99">
        <v>0.00861178091629349</v>
      </c>
      <c r="I8" s="101">
        <v>1</v>
      </c>
      <c r="J8" s="102">
        <v>790</v>
      </c>
      <c r="K8" s="23">
        <v>0.023127817787926698</v>
      </c>
      <c r="L8" t="s">
        <v>286</v>
      </c>
    </row>
    <row r="9" spans="1:12" ht="28.5">
      <c r="A9" s="158" t="s">
        <v>143</v>
      </c>
      <c r="B9" s="26" t="s">
        <v>144</v>
      </c>
      <c r="C9" s="103">
        <v>163</v>
      </c>
      <c r="D9" s="104">
        <v>0.009839430158155258</v>
      </c>
      <c r="E9" s="103">
        <v>250</v>
      </c>
      <c r="F9" s="105">
        <v>0.017023015116437425</v>
      </c>
      <c r="G9" s="106">
        <v>36</v>
      </c>
      <c r="H9" s="104">
        <v>0.012400964519462624</v>
      </c>
      <c r="I9" s="107">
        <v>0</v>
      </c>
      <c r="J9" s="108">
        <v>449</v>
      </c>
      <c r="K9" s="105">
        <v>0.013144797704783653</v>
      </c>
      <c r="L9" t="s">
        <v>287</v>
      </c>
    </row>
    <row r="10" spans="1:12" ht="15">
      <c r="A10" s="158" t="s">
        <v>145</v>
      </c>
      <c r="B10" s="26" t="s">
        <v>146</v>
      </c>
      <c r="C10" s="103">
        <v>489</v>
      </c>
      <c r="D10" s="104">
        <v>0.029518290474465775</v>
      </c>
      <c r="E10" s="103">
        <v>218</v>
      </c>
      <c r="F10" s="105">
        <v>0.014844069181533432</v>
      </c>
      <c r="G10" s="106">
        <v>15</v>
      </c>
      <c r="H10" s="104">
        <v>0.005167068549776094</v>
      </c>
      <c r="I10" s="107">
        <v>0</v>
      </c>
      <c r="J10" s="108">
        <v>722</v>
      </c>
      <c r="K10" s="105">
        <v>0.021137068915041867</v>
      </c>
      <c r="L10" t="s">
        <v>288</v>
      </c>
    </row>
    <row r="11" spans="1:12" ht="15">
      <c r="A11" s="158" t="s">
        <v>147</v>
      </c>
      <c r="B11" s="26" t="s">
        <v>148</v>
      </c>
      <c r="C11" s="103">
        <v>793</v>
      </c>
      <c r="D11" s="104">
        <v>0.047869129542436314</v>
      </c>
      <c r="E11" s="103">
        <v>237</v>
      </c>
      <c r="F11" s="105">
        <v>0.016137818330382678</v>
      </c>
      <c r="G11" s="106">
        <v>3</v>
      </c>
      <c r="H11" s="104">
        <v>0.0010334137099552187</v>
      </c>
      <c r="I11" s="107">
        <v>0</v>
      </c>
      <c r="J11" s="108">
        <v>1033</v>
      </c>
      <c r="K11" s="105">
        <v>0.03024181743661807</v>
      </c>
      <c r="L11" t="s">
        <v>289</v>
      </c>
    </row>
    <row r="12" spans="1:12" ht="15">
      <c r="A12" s="158" t="s">
        <v>149</v>
      </c>
      <c r="B12" s="26" t="s">
        <v>150</v>
      </c>
      <c r="C12" s="103">
        <v>47</v>
      </c>
      <c r="D12" s="104">
        <v>0.0028371363032717615</v>
      </c>
      <c r="E12" s="103">
        <v>15</v>
      </c>
      <c r="F12" s="105">
        <v>0.0010213809069862453</v>
      </c>
      <c r="G12" s="106">
        <v>7</v>
      </c>
      <c r="H12" s="104">
        <v>0.002411298656562177</v>
      </c>
      <c r="I12" s="107">
        <v>0</v>
      </c>
      <c r="J12" s="108">
        <v>69</v>
      </c>
      <c r="K12" s="105">
        <v>0.002020024591603724</v>
      </c>
      <c r="L12" t="s">
        <v>290</v>
      </c>
    </row>
    <row r="13" spans="1:12" ht="15">
      <c r="A13" s="158" t="s">
        <v>151</v>
      </c>
      <c r="B13" s="26" t="s">
        <v>152</v>
      </c>
      <c r="C13" s="103">
        <v>102</v>
      </c>
      <c r="D13" s="104">
        <v>0.006157189424121695</v>
      </c>
      <c r="E13" s="103">
        <v>11</v>
      </c>
      <c r="F13" s="105">
        <v>0.0007490126651232466</v>
      </c>
      <c r="G13" s="106">
        <v>1</v>
      </c>
      <c r="H13" s="104">
        <v>0.0003444712366517396</v>
      </c>
      <c r="I13" s="107">
        <v>0</v>
      </c>
      <c r="J13" s="108">
        <v>114</v>
      </c>
      <c r="K13" s="105">
        <v>0.003337431933953978</v>
      </c>
      <c r="L13" t="s">
        <v>291</v>
      </c>
    </row>
    <row r="14" spans="1:12" ht="15">
      <c r="A14" s="158" t="s">
        <v>153</v>
      </c>
      <c r="B14" s="26" t="s">
        <v>154</v>
      </c>
      <c r="C14" s="103">
        <v>55</v>
      </c>
      <c r="D14" s="104">
        <v>0.0033200531208499333</v>
      </c>
      <c r="E14" s="103">
        <v>68</v>
      </c>
      <c r="F14" s="105">
        <v>0.0046302601116709795</v>
      </c>
      <c r="G14" s="106">
        <v>5</v>
      </c>
      <c r="H14" s="104">
        <v>0.001722356183258698</v>
      </c>
      <c r="I14" s="107">
        <v>0</v>
      </c>
      <c r="J14" s="108">
        <v>128</v>
      </c>
      <c r="K14" s="105">
        <v>0.0037472919960185023</v>
      </c>
      <c r="L14" t="s">
        <v>292</v>
      </c>
    </row>
    <row r="15" spans="1:12" ht="15.75" thickBot="1">
      <c r="A15" s="159" t="s">
        <v>155</v>
      </c>
      <c r="B15" s="31" t="s">
        <v>156</v>
      </c>
      <c r="C15" s="109">
        <v>65</v>
      </c>
      <c r="D15" s="110">
        <v>0.003923699142822649</v>
      </c>
      <c r="E15" s="109">
        <v>52</v>
      </c>
      <c r="F15" s="111">
        <v>0.003540787144218984</v>
      </c>
      <c r="G15" s="112">
        <v>9</v>
      </c>
      <c r="H15" s="110">
        <v>0.003100241129865656</v>
      </c>
      <c r="I15" s="113">
        <v>0</v>
      </c>
      <c r="J15" s="114">
        <v>126</v>
      </c>
      <c r="K15" s="111">
        <v>0.003688740558580713</v>
      </c>
      <c r="L15" t="s">
        <v>293</v>
      </c>
    </row>
    <row r="16" spans="1:11" ht="29.25" thickBot="1">
      <c r="A16" s="15" t="s">
        <v>157</v>
      </c>
      <c r="B16" s="16" t="s">
        <v>158</v>
      </c>
      <c r="C16" s="298">
        <v>183</v>
      </c>
      <c r="D16" s="96">
        <v>0.011046722202100687</v>
      </c>
      <c r="E16" s="298">
        <v>233</v>
      </c>
      <c r="F16" s="18">
        <v>0.01586545008851968</v>
      </c>
      <c r="G16" s="97">
        <v>39</v>
      </c>
      <c r="H16" s="96">
        <v>0.013434378229417843</v>
      </c>
      <c r="I16" s="98">
        <v>1</v>
      </c>
      <c r="J16" s="97">
        <v>456</v>
      </c>
      <c r="K16" s="18">
        <v>0.013349727735815916</v>
      </c>
    </row>
    <row r="17" spans="1:12" ht="28.5">
      <c r="A17" s="160" t="s">
        <v>159</v>
      </c>
      <c r="B17" s="36" t="s">
        <v>162</v>
      </c>
      <c r="C17" s="37">
        <v>89</v>
      </c>
      <c r="D17" s="115">
        <v>0.005372449595557166</v>
      </c>
      <c r="E17" s="37">
        <v>112</v>
      </c>
      <c r="F17" s="38">
        <v>0.0076263107721639654</v>
      </c>
      <c r="G17" s="116">
        <v>20</v>
      </c>
      <c r="H17" s="115">
        <v>0.006889424733034792</v>
      </c>
      <c r="I17" s="117">
        <v>0</v>
      </c>
      <c r="J17" s="118">
        <v>221</v>
      </c>
      <c r="K17" s="38">
        <v>0.006469933836875695</v>
      </c>
      <c r="L17" t="s">
        <v>294</v>
      </c>
    </row>
    <row r="18" spans="1:12" ht="28.5">
      <c r="A18" s="158" t="s">
        <v>161</v>
      </c>
      <c r="B18" s="26" t="s">
        <v>162</v>
      </c>
      <c r="C18" s="103">
        <v>53</v>
      </c>
      <c r="D18" s="104">
        <v>0.0031993239164553903</v>
      </c>
      <c r="E18" s="103">
        <v>80</v>
      </c>
      <c r="F18" s="105">
        <v>0.005447364837259976</v>
      </c>
      <c r="G18" s="106">
        <v>13</v>
      </c>
      <c r="H18" s="104">
        <v>0.0044781260764726145</v>
      </c>
      <c r="I18" s="107">
        <v>1</v>
      </c>
      <c r="J18" s="108">
        <v>147</v>
      </c>
      <c r="K18" s="105">
        <v>0.004303530651677498</v>
      </c>
      <c r="L18" t="s">
        <v>295</v>
      </c>
    </row>
    <row r="19" spans="1:12" ht="15.75" thickBot="1">
      <c r="A19" s="161" t="s">
        <v>163</v>
      </c>
      <c r="B19" s="41" t="s">
        <v>164</v>
      </c>
      <c r="C19" s="119">
        <v>41</v>
      </c>
      <c r="D19" s="120">
        <v>0.0024749486900881323</v>
      </c>
      <c r="E19" s="119">
        <v>41</v>
      </c>
      <c r="F19" s="121">
        <v>0.0027917744790957374</v>
      </c>
      <c r="G19" s="122">
        <v>6</v>
      </c>
      <c r="H19" s="120">
        <v>0.0020668274199104374</v>
      </c>
      <c r="I19" s="123">
        <v>0</v>
      </c>
      <c r="J19" s="124">
        <v>88</v>
      </c>
      <c r="K19" s="121">
        <v>0.002576263247262721</v>
      </c>
      <c r="L19" t="s">
        <v>296</v>
      </c>
    </row>
    <row r="20" spans="1:11" ht="29.25" thickBot="1">
      <c r="A20" s="15" t="s">
        <v>165</v>
      </c>
      <c r="B20" s="16" t="s">
        <v>166</v>
      </c>
      <c r="C20" s="298">
        <v>876</v>
      </c>
      <c r="D20" s="96">
        <v>0.05287939152480985</v>
      </c>
      <c r="E20" s="298">
        <v>1596</v>
      </c>
      <c r="F20" s="18">
        <v>0.10867492850333652</v>
      </c>
      <c r="G20" s="97">
        <v>276</v>
      </c>
      <c r="H20" s="96">
        <v>0.09507406131588013</v>
      </c>
      <c r="I20" s="98">
        <v>0</v>
      </c>
      <c r="J20" s="97">
        <v>2748</v>
      </c>
      <c r="K20" s="18">
        <v>0.0804496750395222</v>
      </c>
    </row>
    <row r="21" spans="1:12" ht="28.5">
      <c r="A21" s="157" t="s">
        <v>167</v>
      </c>
      <c r="B21" s="21" t="s">
        <v>168</v>
      </c>
      <c r="C21" s="22">
        <v>368</v>
      </c>
      <c r="D21" s="99">
        <v>0.02221417360859592</v>
      </c>
      <c r="E21" s="22">
        <v>676</v>
      </c>
      <c r="F21" s="23">
        <v>0.04603023287484679</v>
      </c>
      <c r="G21" s="100">
        <v>129</v>
      </c>
      <c r="H21" s="99">
        <v>0.044436789528074415</v>
      </c>
      <c r="I21" s="101">
        <v>0</v>
      </c>
      <c r="J21" s="102">
        <v>1173</v>
      </c>
      <c r="K21" s="23">
        <v>0.0343404180572633</v>
      </c>
      <c r="L21" t="s">
        <v>297</v>
      </c>
    </row>
    <row r="22" spans="1:12" ht="28.5">
      <c r="A22" s="158" t="s">
        <v>169</v>
      </c>
      <c r="B22" s="26" t="s">
        <v>168</v>
      </c>
      <c r="C22" s="103">
        <v>362</v>
      </c>
      <c r="D22" s="104">
        <v>0.02185198599541229</v>
      </c>
      <c r="E22" s="103">
        <v>666</v>
      </c>
      <c r="F22" s="105">
        <v>0.045349312270189304</v>
      </c>
      <c r="G22" s="106">
        <v>113</v>
      </c>
      <c r="H22" s="104">
        <v>0.038925249741646566</v>
      </c>
      <c r="I22" s="107">
        <v>0</v>
      </c>
      <c r="J22" s="108">
        <v>1141</v>
      </c>
      <c r="K22" s="105">
        <v>0.03340359505825868</v>
      </c>
      <c r="L22" t="s">
        <v>298</v>
      </c>
    </row>
    <row r="23" spans="1:12" ht="15.75" thickBot="1">
      <c r="A23" s="159" t="s">
        <v>170</v>
      </c>
      <c r="B23" s="31" t="s">
        <v>171</v>
      </c>
      <c r="C23" s="109">
        <v>146</v>
      </c>
      <c r="D23" s="110">
        <v>0.008813231920801643</v>
      </c>
      <c r="E23" s="109">
        <v>254</v>
      </c>
      <c r="F23" s="111">
        <v>0.01729538335830042</v>
      </c>
      <c r="G23" s="112">
        <v>34</v>
      </c>
      <c r="H23" s="110">
        <v>0.011712022046159145</v>
      </c>
      <c r="I23" s="113">
        <v>0</v>
      </c>
      <c r="J23" s="114">
        <v>434</v>
      </c>
      <c r="K23" s="111">
        <v>0.012705661924000234</v>
      </c>
      <c r="L23" t="s">
        <v>299</v>
      </c>
    </row>
    <row r="24" spans="1:11" ht="15.75" thickBot="1">
      <c r="A24" s="15" t="s">
        <v>172</v>
      </c>
      <c r="B24" s="16" t="s">
        <v>173</v>
      </c>
      <c r="C24" s="298">
        <v>343</v>
      </c>
      <c r="D24" s="96">
        <v>0.02070505855366413</v>
      </c>
      <c r="E24" s="298">
        <v>478</v>
      </c>
      <c r="F24" s="18">
        <v>0.03254800490262835</v>
      </c>
      <c r="G24" s="97">
        <v>38</v>
      </c>
      <c r="H24" s="96">
        <v>0.013089906992766102</v>
      </c>
      <c r="I24" s="98">
        <v>0</v>
      </c>
      <c r="J24" s="97">
        <v>859</v>
      </c>
      <c r="K24" s="18">
        <v>0.02514784237953042</v>
      </c>
    </row>
    <row r="25" spans="1:12" ht="28.5">
      <c r="A25" s="160" t="s">
        <v>174</v>
      </c>
      <c r="B25" s="36" t="s">
        <v>175</v>
      </c>
      <c r="C25" s="37">
        <v>19</v>
      </c>
      <c r="D25" s="115">
        <v>0.001146927441748159</v>
      </c>
      <c r="E25" s="37">
        <v>12</v>
      </c>
      <c r="F25" s="38">
        <v>0.0008171047255889966</v>
      </c>
      <c r="G25" s="116">
        <v>1</v>
      </c>
      <c r="H25" s="115">
        <v>0.0003444712366517396</v>
      </c>
      <c r="I25" s="117">
        <v>0</v>
      </c>
      <c r="J25" s="118">
        <v>32</v>
      </c>
      <c r="K25" s="38">
        <v>0.0009368229990046256</v>
      </c>
      <c r="L25" t="s">
        <v>300</v>
      </c>
    </row>
    <row r="26" spans="1:12" ht="28.5">
      <c r="A26" s="158" t="s">
        <v>176</v>
      </c>
      <c r="B26" s="26" t="s">
        <v>177</v>
      </c>
      <c r="C26" s="103">
        <v>196</v>
      </c>
      <c r="D26" s="104">
        <v>0.011831462030665218</v>
      </c>
      <c r="E26" s="103">
        <v>357</v>
      </c>
      <c r="F26" s="105">
        <v>0.02430886558627264</v>
      </c>
      <c r="G26" s="106">
        <v>26</v>
      </c>
      <c r="H26" s="104">
        <v>0.008956252152945229</v>
      </c>
      <c r="I26" s="107">
        <v>0</v>
      </c>
      <c r="J26" s="108">
        <v>579</v>
      </c>
      <c r="K26" s="105">
        <v>0.016950641138239946</v>
      </c>
      <c r="L26" t="s">
        <v>301</v>
      </c>
    </row>
    <row r="27" spans="1:12" ht="15">
      <c r="A27" s="158" t="s">
        <v>178</v>
      </c>
      <c r="B27" s="26" t="s">
        <v>179</v>
      </c>
      <c r="C27" s="103">
        <v>32</v>
      </c>
      <c r="D27" s="104">
        <v>0.0019316672703126887</v>
      </c>
      <c r="E27" s="103">
        <v>24</v>
      </c>
      <c r="F27" s="105">
        <v>0.0016342094511779932</v>
      </c>
      <c r="G27" s="106">
        <v>2</v>
      </c>
      <c r="H27" s="104">
        <v>0.0006889424733034792</v>
      </c>
      <c r="I27" s="107">
        <v>0</v>
      </c>
      <c r="J27" s="108">
        <v>58</v>
      </c>
      <c r="K27" s="105">
        <v>0.0016979916856958838</v>
      </c>
      <c r="L27" t="s">
        <v>302</v>
      </c>
    </row>
    <row r="28" spans="1:12" ht="28.5">
      <c r="A28" s="158" t="s">
        <v>180</v>
      </c>
      <c r="B28" s="189" t="s">
        <v>181</v>
      </c>
      <c r="C28" s="103">
        <v>49</v>
      </c>
      <c r="D28" s="104">
        <v>0.0029578655076663045</v>
      </c>
      <c r="E28" s="103">
        <v>46</v>
      </c>
      <c r="F28" s="105">
        <v>0.003132234781424486</v>
      </c>
      <c r="G28" s="106">
        <v>6</v>
      </c>
      <c r="H28" s="104">
        <v>0.0020668274199104374</v>
      </c>
      <c r="I28" s="107">
        <v>0</v>
      </c>
      <c r="J28" s="108">
        <v>101</v>
      </c>
      <c r="K28" s="105">
        <v>0.00295684759060835</v>
      </c>
      <c r="L28" t="s">
        <v>303</v>
      </c>
    </row>
    <row r="29" spans="1:12" ht="15">
      <c r="A29" s="158" t="s">
        <v>182</v>
      </c>
      <c r="B29" s="26" t="s">
        <v>183</v>
      </c>
      <c r="C29" s="103">
        <v>26</v>
      </c>
      <c r="D29" s="104">
        <v>0.0015694796571290594</v>
      </c>
      <c r="E29" s="103">
        <v>20</v>
      </c>
      <c r="F29" s="105">
        <v>0.001361841209314994</v>
      </c>
      <c r="G29" s="106">
        <v>3</v>
      </c>
      <c r="H29" s="104">
        <v>0.0010334137099552187</v>
      </c>
      <c r="I29" s="107">
        <v>0</v>
      </c>
      <c r="J29" s="108">
        <v>49</v>
      </c>
      <c r="K29" s="105">
        <v>0.0014345102172258332</v>
      </c>
      <c r="L29" t="s">
        <v>304</v>
      </c>
    </row>
    <row r="30" spans="1:12" ht="15.75" thickBot="1">
      <c r="A30" s="161" t="s">
        <v>184</v>
      </c>
      <c r="B30" s="41" t="s">
        <v>185</v>
      </c>
      <c r="C30" s="119">
        <v>21</v>
      </c>
      <c r="D30" s="120">
        <v>0.0012676566461427019</v>
      </c>
      <c r="E30" s="119">
        <v>19</v>
      </c>
      <c r="F30" s="121">
        <v>0.0012937491488492442</v>
      </c>
      <c r="G30" s="122">
        <v>0</v>
      </c>
      <c r="H30" s="120">
        <v>0</v>
      </c>
      <c r="I30" s="123">
        <v>0</v>
      </c>
      <c r="J30" s="124">
        <v>40</v>
      </c>
      <c r="K30" s="121">
        <v>0.001171028748755782</v>
      </c>
      <c r="L30" t="s">
        <v>305</v>
      </c>
    </row>
    <row r="31" spans="1:11" ht="15.75" thickBot="1">
      <c r="A31" s="15" t="s">
        <v>186</v>
      </c>
      <c r="B31" s="16" t="s">
        <v>187</v>
      </c>
      <c r="C31" s="298">
        <v>8025</v>
      </c>
      <c r="D31" s="96">
        <v>0.48442593263310385</v>
      </c>
      <c r="E31" s="298">
        <v>5215</v>
      </c>
      <c r="F31" s="18">
        <v>0.3551000953288846</v>
      </c>
      <c r="G31" s="97">
        <v>1118</v>
      </c>
      <c r="H31" s="96">
        <v>0.38511884257664486</v>
      </c>
      <c r="I31" s="98">
        <v>0</v>
      </c>
      <c r="J31" s="97">
        <v>14358</v>
      </c>
      <c r="K31" s="18">
        <v>0.42034076936588793</v>
      </c>
    </row>
    <row r="32" spans="1:12" ht="28.5">
      <c r="A32" s="157" t="s">
        <v>188</v>
      </c>
      <c r="B32" s="21" t="s">
        <v>189</v>
      </c>
      <c r="C32" s="22">
        <v>94</v>
      </c>
      <c r="D32" s="99">
        <v>0.005674272606543523</v>
      </c>
      <c r="E32" s="22">
        <v>72</v>
      </c>
      <c r="F32" s="23">
        <v>0.004902628353533977</v>
      </c>
      <c r="G32" s="100">
        <v>23</v>
      </c>
      <c r="H32" s="99">
        <v>0.007922838442990012</v>
      </c>
      <c r="I32" s="101">
        <v>0</v>
      </c>
      <c r="J32" s="102">
        <v>189</v>
      </c>
      <c r="K32" s="23">
        <v>0.005533110837871069</v>
      </c>
      <c r="L32" t="s">
        <v>306</v>
      </c>
    </row>
    <row r="33" spans="1:12" ht="15">
      <c r="A33" s="158" t="s">
        <v>190</v>
      </c>
      <c r="B33" s="26" t="s">
        <v>191</v>
      </c>
      <c r="C33" s="103">
        <v>432</v>
      </c>
      <c r="D33" s="104">
        <v>0.026077508149221294</v>
      </c>
      <c r="E33" s="103">
        <v>567</v>
      </c>
      <c r="F33" s="105">
        <v>0.038608198284080075</v>
      </c>
      <c r="G33" s="106">
        <v>238</v>
      </c>
      <c r="H33" s="104">
        <v>0.08198415432311404</v>
      </c>
      <c r="I33" s="107">
        <v>0</v>
      </c>
      <c r="J33" s="108">
        <v>1237</v>
      </c>
      <c r="K33" s="105">
        <v>0.036214064055272555</v>
      </c>
      <c r="L33" t="s">
        <v>307</v>
      </c>
    </row>
    <row r="34" spans="1:12" ht="15">
      <c r="A34" s="158" t="s">
        <v>192</v>
      </c>
      <c r="B34" s="26" t="s">
        <v>193</v>
      </c>
      <c r="C34" s="103">
        <v>738</v>
      </c>
      <c r="D34" s="104">
        <v>0.044549076421586384</v>
      </c>
      <c r="E34" s="103">
        <v>655</v>
      </c>
      <c r="F34" s="105">
        <v>0.04460029960506604</v>
      </c>
      <c r="G34" s="106">
        <v>182</v>
      </c>
      <c r="H34" s="104">
        <v>0.06269376507061661</v>
      </c>
      <c r="I34" s="107">
        <v>0</v>
      </c>
      <c r="J34" s="108">
        <v>1575</v>
      </c>
      <c r="K34" s="105">
        <v>0.046109256982258914</v>
      </c>
      <c r="L34" t="s">
        <v>308</v>
      </c>
    </row>
    <row r="35" spans="1:12" ht="15">
      <c r="A35" s="158" t="s">
        <v>194</v>
      </c>
      <c r="B35" s="26" t="s">
        <v>195</v>
      </c>
      <c r="C35" s="103">
        <v>1420</v>
      </c>
      <c r="D35" s="104">
        <v>0.08571773512012555</v>
      </c>
      <c r="E35" s="103">
        <v>1072</v>
      </c>
      <c r="F35" s="105">
        <v>0.07299468881928367</v>
      </c>
      <c r="G35" s="106">
        <v>119</v>
      </c>
      <c r="H35" s="104">
        <v>0.04099207716155702</v>
      </c>
      <c r="I35" s="107">
        <v>0</v>
      </c>
      <c r="J35" s="108">
        <v>2611</v>
      </c>
      <c r="K35" s="105">
        <v>0.07643890157503366</v>
      </c>
      <c r="L35" t="s">
        <v>309</v>
      </c>
    </row>
    <row r="36" spans="1:12" ht="15">
      <c r="A36" s="158" t="s">
        <v>196</v>
      </c>
      <c r="B36" s="26" t="s">
        <v>197</v>
      </c>
      <c r="C36" s="103">
        <v>4688</v>
      </c>
      <c r="D36" s="104">
        <v>0.28298925510080886</v>
      </c>
      <c r="E36" s="103">
        <v>1987</v>
      </c>
      <c r="F36" s="105">
        <v>0.13529892414544464</v>
      </c>
      <c r="G36" s="106">
        <v>252</v>
      </c>
      <c r="H36" s="104">
        <v>0.08680675163623837</v>
      </c>
      <c r="I36" s="107">
        <v>0</v>
      </c>
      <c r="J36" s="108">
        <v>6927</v>
      </c>
      <c r="K36" s="105">
        <v>0.20279290356578256</v>
      </c>
      <c r="L36" t="s">
        <v>310</v>
      </c>
    </row>
    <row r="37" spans="1:12" ht="15">
      <c r="A37" s="163">
        <v>55</v>
      </c>
      <c r="B37" s="26" t="s">
        <v>198</v>
      </c>
      <c r="C37" s="103">
        <v>549</v>
      </c>
      <c r="D37" s="104">
        <v>0.03314016660630206</v>
      </c>
      <c r="E37" s="103">
        <v>735</v>
      </c>
      <c r="F37" s="105">
        <v>0.05004766444232602</v>
      </c>
      <c r="G37" s="106">
        <v>270</v>
      </c>
      <c r="H37" s="104">
        <v>0.09300723389596968</v>
      </c>
      <c r="I37" s="107">
        <v>0</v>
      </c>
      <c r="J37" s="108">
        <v>1554</v>
      </c>
      <c r="K37" s="105">
        <v>0.04549446688916212</v>
      </c>
      <c r="L37" t="s">
        <v>311</v>
      </c>
    </row>
    <row r="38" spans="1:12" ht="28.5">
      <c r="A38" s="158" t="s">
        <v>199</v>
      </c>
      <c r="B38" s="26" t="s">
        <v>200</v>
      </c>
      <c r="C38" s="103">
        <v>86</v>
      </c>
      <c r="D38" s="104">
        <v>0.0051913557889653504</v>
      </c>
      <c r="E38" s="103">
        <v>110</v>
      </c>
      <c r="F38" s="105">
        <v>0.007490126651232465</v>
      </c>
      <c r="G38" s="106">
        <v>21</v>
      </c>
      <c r="H38" s="104">
        <v>0.007233895969686531</v>
      </c>
      <c r="I38" s="107">
        <v>0</v>
      </c>
      <c r="J38" s="108">
        <v>217</v>
      </c>
      <c r="K38" s="105">
        <v>0.006352830962000117</v>
      </c>
      <c r="L38" t="s">
        <v>312</v>
      </c>
    </row>
    <row r="39" spans="1:12" ht="29.25" thickBot="1">
      <c r="A39" s="159" t="s">
        <v>201</v>
      </c>
      <c r="B39" s="31" t="s">
        <v>202</v>
      </c>
      <c r="C39" s="109">
        <v>18</v>
      </c>
      <c r="D39" s="110">
        <v>0.0010865628395508873</v>
      </c>
      <c r="E39" s="109">
        <v>17</v>
      </c>
      <c r="F39" s="111">
        <v>0.0011575650279177449</v>
      </c>
      <c r="G39" s="112">
        <v>13</v>
      </c>
      <c r="H39" s="110">
        <v>0.0044781260764726145</v>
      </c>
      <c r="I39" s="113">
        <v>0</v>
      </c>
      <c r="J39" s="114">
        <v>48</v>
      </c>
      <c r="K39" s="111">
        <v>0.0014052344985069384</v>
      </c>
      <c r="L39" t="s">
        <v>313</v>
      </c>
    </row>
    <row r="40" spans="1:11" ht="15.75" thickBot="1">
      <c r="A40" s="15" t="s">
        <v>203</v>
      </c>
      <c r="B40" s="16" t="s">
        <v>204</v>
      </c>
      <c r="C40" s="298">
        <v>3281</v>
      </c>
      <c r="D40" s="96">
        <v>0.19805625980924782</v>
      </c>
      <c r="E40" s="298">
        <v>4497</v>
      </c>
      <c r="F40" s="18">
        <v>0.30620999591447634</v>
      </c>
      <c r="G40" s="97">
        <v>1036</v>
      </c>
      <c r="H40" s="96">
        <v>0.3568722011712023</v>
      </c>
      <c r="I40" s="98">
        <v>0</v>
      </c>
      <c r="J40" s="97">
        <v>8814</v>
      </c>
      <c r="K40" s="18">
        <v>0.25803618478833656</v>
      </c>
    </row>
    <row r="41" spans="1:12" ht="28.5">
      <c r="A41" s="160" t="s">
        <v>205</v>
      </c>
      <c r="B41" s="36" t="s">
        <v>206</v>
      </c>
      <c r="C41" s="37">
        <v>75</v>
      </c>
      <c r="D41" s="115">
        <v>0.004527345164795364</v>
      </c>
      <c r="E41" s="37">
        <v>112</v>
      </c>
      <c r="F41" s="38">
        <v>0.0076263107721639654</v>
      </c>
      <c r="G41" s="116">
        <v>18</v>
      </c>
      <c r="H41" s="115">
        <v>0.006200482259731312</v>
      </c>
      <c r="I41" s="117">
        <v>0</v>
      </c>
      <c r="J41" s="118">
        <v>205</v>
      </c>
      <c r="K41" s="38">
        <v>0.006001522337373383</v>
      </c>
      <c r="L41" t="s">
        <v>314</v>
      </c>
    </row>
    <row r="42" spans="1:12" ht="15">
      <c r="A42" s="158" t="s">
        <v>207</v>
      </c>
      <c r="B42" s="26" t="s">
        <v>208</v>
      </c>
      <c r="C42" s="103">
        <v>102</v>
      </c>
      <c r="D42" s="104">
        <v>0.006157189424121695</v>
      </c>
      <c r="E42" s="103">
        <v>142</v>
      </c>
      <c r="F42" s="105">
        <v>0.009669072586136456</v>
      </c>
      <c r="G42" s="106">
        <v>37</v>
      </c>
      <c r="H42" s="104">
        <v>0.012745435756114365</v>
      </c>
      <c r="I42" s="107">
        <v>0</v>
      </c>
      <c r="J42" s="108">
        <v>281</v>
      </c>
      <c r="K42" s="105">
        <v>0.008226476960009369</v>
      </c>
      <c r="L42" t="s">
        <v>315</v>
      </c>
    </row>
    <row r="43" spans="1:12" ht="15">
      <c r="A43" s="158" t="s">
        <v>209</v>
      </c>
      <c r="B43" s="26" t="s">
        <v>210</v>
      </c>
      <c r="C43" s="103">
        <v>1283</v>
      </c>
      <c r="D43" s="104">
        <v>0.07744778461909936</v>
      </c>
      <c r="E43" s="103">
        <v>1387</v>
      </c>
      <c r="F43" s="105">
        <v>0.09444368786599483</v>
      </c>
      <c r="G43" s="106">
        <v>366</v>
      </c>
      <c r="H43" s="104">
        <v>0.1260764726145367</v>
      </c>
      <c r="I43" s="107">
        <v>0</v>
      </c>
      <c r="J43" s="108">
        <v>3036</v>
      </c>
      <c r="K43" s="105">
        <v>0.08888108203056384</v>
      </c>
      <c r="L43" t="s">
        <v>316</v>
      </c>
    </row>
    <row r="44" spans="1:12" ht="15">
      <c r="A44" s="158" t="s">
        <v>211</v>
      </c>
      <c r="B44" s="26" t="s">
        <v>212</v>
      </c>
      <c r="C44" s="103">
        <v>858</v>
      </c>
      <c r="D44" s="104">
        <v>0.05179282868525896</v>
      </c>
      <c r="E44" s="103">
        <v>1432</v>
      </c>
      <c r="F44" s="105">
        <v>0.09750783058695356</v>
      </c>
      <c r="G44" s="106">
        <v>325</v>
      </c>
      <c r="H44" s="104">
        <v>0.11195315191181536</v>
      </c>
      <c r="I44" s="107">
        <v>0</v>
      </c>
      <c r="J44" s="108">
        <v>2615</v>
      </c>
      <c r="K44" s="105">
        <v>0.07655600444990925</v>
      </c>
      <c r="L44" t="s">
        <v>317</v>
      </c>
    </row>
    <row r="45" spans="1:12" ht="15">
      <c r="A45" s="158" t="s">
        <v>213</v>
      </c>
      <c r="B45" s="26" t="s">
        <v>214</v>
      </c>
      <c r="C45" s="103">
        <v>675</v>
      </c>
      <c r="D45" s="104">
        <v>0.040746106483158274</v>
      </c>
      <c r="E45" s="103">
        <v>1045</v>
      </c>
      <c r="F45" s="105">
        <v>0.07115620318670843</v>
      </c>
      <c r="G45" s="106">
        <v>223</v>
      </c>
      <c r="H45" s="104">
        <v>0.07681708577333793</v>
      </c>
      <c r="I45" s="107">
        <v>0</v>
      </c>
      <c r="J45" s="108">
        <v>1943</v>
      </c>
      <c r="K45" s="105">
        <v>0.05688272147081211</v>
      </c>
      <c r="L45" t="s">
        <v>318</v>
      </c>
    </row>
    <row r="46" spans="1:12" ht="15">
      <c r="A46" s="158" t="s">
        <v>215</v>
      </c>
      <c r="B46" s="26" t="s">
        <v>216</v>
      </c>
      <c r="C46" s="103">
        <v>146</v>
      </c>
      <c r="D46" s="104">
        <v>0.008813231920801643</v>
      </c>
      <c r="E46" s="103">
        <v>197</v>
      </c>
      <c r="F46" s="105">
        <v>0.01341413591175269</v>
      </c>
      <c r="G46" s="106">
        <v>29</v>
      </c>
      <c r="H46" s="104">
        <v>0.009989665862900447</v>
      </c>
      <c r="I46" s="107">
        <v>0</v>
      </c>
      <c r="J46" s="108">
        <v>372</v>
      </c>
      <c r="K46" s="105">
        <v>0.010890567363428772</v>
      </c>
      <c r="L46" t="s">
        <v>319</v>
      </c>
    </row>
    <row r="47" spans="1:12" ht="28.5">
      <c r="A47" s="158" t="s">
        <v>217</v>
      </c>
      <c r="B47" s="26" t="s">
        <v>218</v>
      </c>
      <c r="C47" s="103">
        <v>78</v>
      </c>
      <c r="D47" s="104">
        <v>0.004708438971387179</v>
      </c>
      <c r="E47" s="103">
        <v>99</v>
      </c>
      <c r="F47" s="105">
        <v>0.006741113986109219</v>
      </c>
      <c r="G47" s="106">
        <v>25</v>
      </c>
      <c r="H47" s="104">
        <v>0.00861178091629349</v>
      </c>
      <c r="I47" s="107">
        <v>0</v>
      </c>
      <c r="J47" s="108">
        <v>202</v>
      </c>
      <c r="K47" s="105">
        <v>0.0059136951812167</v>
      </c>
      <c r="L47" t="s">
        <v>320</v>
      </c>
    </row>
    <row r="48" spans="1:12" ht="29.25" thickBot="1">
      <c r="A48" s="161" t="s">
        <v>219</v>
      </c>
      <c r="B48" s="41" t="s">
        <v>220</v>
      </c>
      <c r="C48" s="119">
        <v>64</v>
      </c>
      <c r="D48" s="120">
        <v>0.0038633345406253773</v>
      </c>
      <c r="E48" s="119">
        <v>83</v>
      </c>
      <c r="F48" s="121">
        <v>0.005651641018657225</v>
      </c>
      <c r="G48" s="122">
        <v>13</v>
      </c>
      <c r="H48" s="120">
        <v>0.0044781260764726145</v>
      </c>
      <c r="I48" s="123">
        <v>0</v>
      </c>
      <c r="J48" s="124">
        <v>160</v>
      </c>
      <c r="K48" s="121">
        <v>0.004684114995023128</v>
      </c>
      <c r="L48" t="s">
        <v>321</v>
      </c>
    </row>
    <row r="49" spans="1:11" ht="29.25" thickBot="1">
      <c r="A49" s="15" t="s">
        <v>221</v>
      </c>
      <c r="B49" s="16" t="s">
        <v>222</v>
      </c>
      <c r="C49" s="298">
        <v>878</v>
      </c>
      <c r="D49" s="96">
        <v>0.053000120729204396</v>
      </c>
      <c r="E49" s="298">
        <v>1093</v>
      </c>
      <c r="F49" s="18">
        <v>0.07442462208906442</v>
      </c>
      <c r="G49" s="97">
        <v>188</v>
      </c>
      <c r="H49" s="96">
        <v>0.06476059249052704</v>
      </c>
      <c r="I49" s="98">
        <v>1</v>
      </c>
      <c r="J49" s="97">
        <v>2160</v>
      </c>
      <c r="K49" s="18">
        <v>0.06323555243281223</v>
      </c>
    </row>
    <row r="50" spans="1:12" ht="28.5">
      <c r="A50" s="157" t="s">
        <v>223</v>
      </c>
      <c r="B50" s="21" t="s">
        <v>224</v>
      </c>
      <c r="C50" s="22">
        <v>62</v>
      </c>
      <c r="D50" s="99">
        <v>0.0037426053362308344</v>
      </c>
      <c r="E50" s="22">
        <v>66</v>
      </c>
      <c r="F50" s="23">
        <v>0.00449407599073948</v>
      </c>
      <c r="G50" s="100">
        <v>10</v>
      </c>
      <c r="H50" s="99">
        <v>0.003444712366517396</v>
      </c>
      <c r="I50" s="101">
        <v>0</v>
      </c>
      <c r="J50" s="102">
        <v>138</v>
      </c>
      <c r="K50" s="23">
        <v>0.004040049183207448</v>
      </c>
      <c r="L50" t="s">
        <v>322</v>
      </c>
    </row>
    <row r="51" spans="1:12" ht="28.5">
      <c r="A51" s="158" t="s">
        <v>225</v>
      </c>
      <c r="B51" s="26" t="s">
        <v>226</v>
      </c>
      <c r="C51" s="103">
        <v>71</v>
      </c>
      <c r="D51" s="104">
        <v>0.004285886756006278</v>
      </c>
      <c r="E51" s="103">
        <v>62</v>
      </c>
      <c r="F51" s="105">
        <v>0.004221707748876481</v>
      </c>
      <c r="G51" s="106">
        <v>10</v>
      </c>
      <c r="H51" s="104">
        <v>0.003444712366517396</v>
      </c>
      <c r="I51" s="107">
        <v>1</v>
      </c>
      <c r="J51" s="108">
        <v>144</v>
      </c>
      <c r="K51" s="105">
        <v>0.004215703495520815</v>
      </c>
      <c r="L51" t="s">
        <v>323</v>
      </c>
    </row>
    <row r="52" spans="1:12" ht="15.75" thickBot="1">
      <c r="A52" s="159" t="s">
        <v>227</v>
      </c>
      <c r="B52" s="31" t="s">
        <v>228</v>
      </c>
      <c r="C52" s="109">
        <v>745</v>
      </c>
      <c r="D52" s="110">
        <v>0.044971628636967284</v>
      </c>
      <c r="E52" s="109">
        <v>965</v>
      </c>
      <c r="F52" s="111">
        <v>0.06570883834944846</v>
      </c>
      <c r="G52" s="112">
        <v>168</v>
      </c>
      <c r="H52" s="110">
        <v>0.05787116775749225</v>
      </c>
      <c r="I52" s="113">
        <v>0</v>
      </c>
      <c r="J52" s="114">
        <v>1878</v>
      </c>
      <c r="K52" s="111">
        <v>0.054979799754083965</v>
      </c>
      <c r="L52" t="s">
        <v>324</v>
      </c>
    </row>
    <row r="53" spans="1:12" ht="15.75" thickBot="1">
      <c r="A53" s="181" t="s">
        <v>229</v>
      </c>
      <c r="B53" s="155" t="s">
        <v>230</v>
      </c>
      <c r="C53" s="12">
        <v>523</v>
      </c>
      <c r="D53" s="125">
        <v>0.031570686949173005</v>
      </c>
      <c r="E53" s="12">
        <v>231</v>
      </c>
      <c r="F53" s="13">
        <v>0.01572926596758818</v>
      </c>
      <c r="G53" s="126">
        <v>68</v>
      </c>
      <c r="H53" s="125">
        <v>0.02342404409231829</v>
      </c>
      <c r="I53" s="127">
        <v>0</v>
      </c>
      <c r="J53" s="128">
        <v>822</v>
      </c>
      <c r="K53" s="18">
        <v>0.02406464078693132</v>
      </c>
      <c r="L53" t="s">
        <v>325</v>
      </c>
    </row>
    <row r="54" spans="1:14" ht="15.75" thickBot="1">
      <c r="A54" s="531" t="s">
        <v>91</v>
      </c>
      <c r="B54" s="641"/>
      <c r="C54" s="190">
        <v>16566</v>
      </c>
      <c r="D54" s="191">
        <v>1</v>
      </c>
      <c r="E54" s="190">
        <v>14686</v>
      </c>
      <c r="F54" s="166">
        <v>1</v>
      </c>
      <c r="G54" s="192">
        <v>2903</v>
      </c>
      <c r="H54" s="191">
        <v>1</v>
      </c>
      <c r="I54" s="193">
        <v>3</v>
      </c>
      <c r="J54" s="192">
        <v>34158</v>
      </c>
      <c r="K54" s="166">
        <v>1</v>
      </c>
      <c r="L54" t="s">
        <v>116</v>
      </c>
      <c r="N54" s="507">
        <f>SUM(J53,J4,J40,J50:J52,J31,J20,J24,J16,J6,J7)</f>
        <v>34158</v>
      </c>
    </row>
    <row r="55" spans="1:11" ht="15">
      <c r="A55" s="53"/>
      <c r="B55" s="53"/>
      <c r="C55" s="135"/>
      <c r="D55" s="136"/>
      <c r="E55" s="135"/>
      <c r="F55" s="136"/>
      <c r="G55" s="135"/>
      <c r="H55" s="136"/>
      <c r="I55" s="135"/>
      <c r="J55" s="135"/>
      <c r="K55" s="136"/>
    </row>
    <row r="56" spans="1:11" ht="1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95"/>
      <c r="K56" s="187"/>
    </row>
    <row r="57" spans="1:11" ht="1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95"/>
      <c r="K57" s="187"/>
    </row>
    <row r="58" spans="1:11" ht="15">
      <c r="A58" s="196"/>
      <c r="B58" s="187"/>
      <c r="C58" s="187"/>
      <c r="D58" s="187"/>
      <c r="E58" s="187"/>
      <c r="F58" s="187"/>
      <c r="G58" s="187"/>
      <c r="H58" s="187"/>
      <c r="I58" s="187"/>
      <c r="J58" s="195"/>
      <c r="K58" s="187"/>
    </row>
    <row r="59" spans="1:11" ht="15">
      <c r="A59" s="196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5">
      <c r="A60" s="187"/>
      <c r="B60" s="84"/>
      <c r="C60" s="87"/>
      <c r="D60" s="87"/>
      <c r="E60" s="87"/>
      <c r="F60" s="87"/>
      <c r="G60" s="87"/>
      <c r="H60" s="87"/>
      <c r="I60" s="87"/>
      <c r="J60" s="137"/>
      <c r="K60" s="87"/>
    </row>
    <row r="61" spans="1:11" ht="15">
      <c r="A61" s="188"/>
      <c r="B61" s="187"/>
      <c r="C61" s="187"/>
      <c r="D61" s="187"/>
      <c r="E61" s="187"/>
      <c r="F61" s="187"/>
      <c r="G61" s="187"/>
      <c r="H61" s="187"/>
      <c r="I61" s="187"/>
      <c r="J61" s="195"/>
      <c r="K61" s="187"/>
    </row>
    <row r="62" spans="1:11" ht="15">
      <c r="A62" s="188"/>
      <c r="B62" s="84"/>
      <c r="C62" s="84"/>
      <c r="D62" s="84"/>
      <c r="E62" s="84"/>
      <c r="F62" s="84"/>
      <c r="G62" s="84"/>
      <c r="H62" s="187"/>
      <c r="I62" s="187"/>
      <c r="J62" s="195"/>
      <c r="K62" s="187"/>
    </row>
    <row r="63" spans="1:11" ht="15">
      <c r="A63" s="188"/>
      <c r="B63" s="84"/>
      <c r="C63" s="84"/>
      <c r="D63" s="84"/>
      <c r="E63" s="84"/>
      <c r="F63" s="84"/>
      <c r="G63" s="84"/>
      <c r="H63" s="187"/>
      <c r="I63" s="187"/>
      <c r="J63" s="195"/>
      <c r="K63" s="187"/>
    </row>
    <row r="64" spans="1:11" ht="15">
      <c r="A64" s="188"/>
      <c r="B64" s="84"/>
      <c r="C64" s="84"/>
      <c r="D64" s="187"/>
      <c r="E64" s="84"/>
      <c r="F64" s="187"/>
      <c r="G64" s="84"/>
      <c r="H64" s="187"/>
      <c r="I64" s="84"/>
      <c r="J64" s="84"/>
      <c r="K64" s="187"/>
    </row>
    <row r="65" spans="1:11" ht="15">
      <c r="A65" s="188"/>
      <c r="B65" s="84"/>
      <c r="C65" s="87"/>
      <c r="D65" s="187"/>
      <c r="E65" s="87"/>
      <c r="F65" s="187"/>
      <c r="G65" s="87"/>
      <c r="H65" s="187"/>
      <c r="I65" s="87"/>
      <c r="J65" s="87"/>
      <c r="K65" s="187"/>
    </row>
    <row r="66" spans="1:11" ht="15">
      <c r="A66" s="188"/>
      <c r="B66" s="84"/>
      <c r="C66" s="87"/>
      <c r="D66" s="187"/>
      <c r="E66" s="87"/>
      <c r="F66" s="187"/>
      <c r="G66" s="87"/>
      <c r="H66" s="187"/>
      <c r="I66" s="87"/>
      <c r="J66" s="87"/>
      <c r="K66" s="187"/>
    </row>
    <row r="67" spans="1:11" ht="15">
      <c r="A67" s="188"/>
      <c r="B67" s="84"/>
      <c r="C67" s="87"/>
      <c r="D67" s="187"/>
      <c r="E67" s="87"/>
      <c r="F67" s="187"/>
      <c r="G67" s="87"/>
      <c r="H67" s="187"/>
      <c r="I67" s="87"/>
      <c r="J67" s="87"/>
      <c r="K67" s="187"/>
    </row>
    <row r="68" spans="1:11" ht="15">
      <c r="A68" s="188"/>
      <c r="B68" s="84"/>
      <c r="C68" s="87"/>
      <c r="D68" s="187"/>
      <c r="E68" s="87"/>
      <c r="F68" s="187"/>
      <c r="G68" s="87"/>
      <c r="H68" s="187"/>
      <c r="I68" s="87"/>
      <c r="J68" s="87"/>
      <c r="K68" s="187"/>
    </row>
    <row r="69" spans="1:11" ht="15">
      <c r="A69" s="188"/>
      <c r="B69" s="84"/>
      <c r="C69" s="87"/>
      <c r="D69" s="187"/>
      <c r="E69" s="87"/>
      <c r="F69" s="187"/>
      <c r="G69" s="87"/>
      <c r="H69" s="187"/>
      <c r="I69" s="87"/>
      <c r="J69" s="87"/>
      <c r="K69" s="187"/>
    </row>
    <row r="70" spans="1:11" ht="15">
      <c r="A70" s="188"/>
      <c r="B70" s="84"/>
      <c r="C70" s="87"/>
      <c r="D70" s="187"/>
      <c r="E70" s="87"/>
      <c r="F70" s="187"/>
      <c r="G70" s="87"/>
      <c r="H70" s="187"/>
      <c r="I70" s="87"/>
      <c r="J70" s="87"/>
      <c r="K70" s="187"/>
    </row>
    <row r="71" spans="1:11" ht="15">
      <c r="A71" s="188"/>
      <c r="B71" s="84"/>
      <c r="C71" s="87"/>
      <c r="D71" s="187"/>
      <c r="E71" s="87"/>
      <c r="F71" s="187"/>
      <c r="G71" s="87"/>
      <c r="H71" s="187"/>
      <c r="I71" s="87"/>
      <c r="J71" s="87"/>
      <c r="K71" s="187"/>
    </row>
    <row r="72" spans="1:11" ht="15">
      <c r="A72" s="188"/>
      <c r="B72" s="84"/>
      <c r="C72" s="87"/>
      <c r="D72" s="187"/>
      <c r="E72" s="87"/>
      <c r="F72" s="187"/>
      <c r="G72" s="87"/>
      <c r="H72" s="187"/>
      <c r="I72" s="87"/>
      <c r="J72" s="87"/>
      <c r="K72" s="187"/>
    </row>
    <row r="73" spans="1:11" ht="15">
      <c r="A73" s="188"/>
      <c r="B73" s="84"/>
      <c r="C73" s="87"/>
      <c r="D73" s="187"/>
      <c r="E73" s="87"/>
      <c r="F73" s="187"/>
      <c r="G73" s="87"/>
      <c r="H73" s="187"/>
      <c r="I73" s="87"/>
      <c r="J73" s="87"/>
      <c r="K73" s="187"/>
    </row>
    <row r="74" spans="1:11" ht="15">
      <c r="A74" s="188"/>
      <c r="B74" s="84"/>
      <c r="C74" s="87"/>
      <c r="D74" s="187"/>
      <c r="E74" s="87"/>
      <c r="F74" s="187"/>
      <c r="G74" s="87"/>
      <c r="H74" s="187"/>
      <c r="I74" s="87"/>
      <c r="J74" s="87"/>
      <c r="K74" s="187"/>
    </row>
    <row r="75" spans="1:11" ht="15">
      <c r="A75" s="188"/>
      <c r="B75" s="84"/>
      <c r="C75" s="87"/>
      <c r="D75" s="187"/>
      <c r="E75" s="87"/>
      <c r="F75" s="187"/>
      <c r="G75" s="87"/>
      <c r="H75" s="187"/>
      <c r="I75" s="87"/>
      <c r="J75" s="87"/>
      <c r="K75" s="187"/>
    </row>
    <row r="76" spans="1:11" ht="15">
      <c r="A76" s="188"/>
      <c r="B76" s="84"/>
      <c r="C76" s="87"/>
      <c r="D76" s="187"/>
      <c r="E76" s="87"/>
      <c r="F76" s="187"/>
      <c r="G76" s="87"/>
      <c r="H76" s="187"/>
      <c r="I76" s="87"/>
      <c r="J76" s="87"/>
      <c r="K76" s="187"/>
    </row>
    <row r="77" spans="1:11" ht="15">
      <c r="A77" s="188"/>
      <c r="B77" s="84"/>
      <c r="C77" s="87"/>
      <c r="D77" s="187"/>
      <c r="E77" s="87"/>
      <c r="F77" s="187"/>
      <c r="G77" s="87"/>
      <c r="H77" s="187"/>
      <c r="I77" s="87"/>
      <c r="J77" s="87"/>
      <c r="K77" s="187"/>
    </row>
    <row r="78" spans="1:11" ht="15">
      <c r="A78" s="188"/>
      <c r="B78" s="84"/>
      <c r="C78" s="87"/>
      <c r="D78" s="187"/>
      <c r="E78" s="87"/>
      <c r="F78" s="187"/>
      <c r="G78" s="87"/>
      <c r="H78" s="187"/>
      <c r="I78" s="87"/>
      <c r="J78" s="87"/>
      <c r="K78" s="187"/>
    </row>
    <row r="79" spans="1:11" ht="15">
      <c r="A79" s="188"/>
      <c r="B79" s="84"/>
      <c r="C79" s="87"/>
      <c r="D79" s="187"/>
      <c r="E79" s="87"/>
      <c r="F79" s="187"/>
      <c r="G79" s="87"/>
      <c r="H79" s="187"/>
      <c r="I79" s="87"/>
      <c r="J79" s="87"/>
      <c r="K79" s="187"/>
    </row>
    <row r="80" spans="1:11" ht="15">
      <c r="A80" s="188"/>
      <c r="B80" s="84"/>
      <c r="C80" s="87"/>
      <c r="D80" s="187"/>
      <c r="E80" s="87"/>
      <c r="F80" s="187"/>
      <c r="G80" s="87"/>
      <c r="H80" s="187"/>
      <c r="I80" s="87"/>
      <c r="J80" s="87"/>
      <c r="K80" s="187"/>
    </row>
    <row r="81" spans="1:11" ht="15">
      <c r="A81" s="188"/>
      <c r="B81" s="84"/>
      <c r="C81" s="87"/>
      <c r="D81" s="187"/>
      <c r="E81" s="87"/>
      <c r="F81" s="187"/>
      <c r="G81" s="87"/>
      <c r="H81" s="187"/>
      <c r="I81" s="87"/>
      <c r="J81" s="87"/>
      <c r="K81" s="187"/>
    </row>
    <row r="82" spans="1:11" ht="15">
      <c r="A82" s="188"/>
      <c r="B82" s="84"/>
      <c r="C82" s="87"/>
      <c r="D82" s="187"/>
      <c r="E82" s="87"/>
      <c r="F82" s="187"/>
      <c r="G82" s="87"/>
      <c r="H82" s="187"/>
      <c r="I82" s="87"/>
      <c r="J82" s="87"/>
      <c r="K82" s="187"/>
    </row>
    <row r="83" spans="1:11" ht="15">
      <c r="A83" s="188"/>
      <c r="B83" s="84"/>
      <c r="C83" s="87"/>
      <c r="D83" s="187"/>
      <c r="E83" s="87"/>
      <c r="F83" s="187"/>
      <c r="G83" s="87"/>
      <c r="H83" s="187"/>
      <c r="I83" s="87"/>
      <c r="J83" s="87"/>
      <c r="K83" s="187"/>
    </row>
    <row r="84" spans="1:11" ht="15">
      <c r="A84" s="188"/>
      <c r="B84" s="84"/>
      <c r="C84" s="87"/>
      <c r="D84" s="187"/>
      <c r="E84" s="87"/>
      <c r="F84" s="187"/>
      <c r="G84" s="87"/>
      <c r="H84" s="187"/>
      <c r="I84" s="87"/>
      <c r="J84" s="87"/>
      <c r="K84" s="187"/>
    </row>
    <row r="85" spans="1:11" ht="15">
      <c r="A85" s="188"/>
      <c r="B85" s="84"/>
      <c r="C85" s="87"/>
      <c r="D85" s="187"/>
      <c r="E85" s="87"/>
      <c r="F85" s="187"/>
      <c r="G85" s="87"/>
      <c r="H85" s="187"/>
      <c r="I85" s="87"/>
      <c r="J85" s="87"/>
      <c r="K85" s="187"/>
    </row>
    <row r="86" spans="1:11" ht="15">
      <c r="A86" s="188"/>
      <c r="B86" s="84"/>
      <c r="C86" s="87"/>
      <c r="D86" s="187"/>
      <c r="E86" s="87"/>
      <c r="F86" s="187"/>
      <c r="G86" s="87"/>
      <c r="H86" s="187"/>
      <c r="I86" s="87"/>
      <c r="J86" s="87"/>
      <c r="K86" s="187"/>
    </row>
    <row r="87" spans="1:11" ht="15">
      <c r="A87" s="188"/>
      <c r="B87" s="84"/>
      <c r="C87" s="87"/>
      <c r="D87" s="187"/>
      <c r="E87" s="87"/>
      <c r="F87" s="187"/>
      <c r="G87" s="87"/>
      <c r="H87" s="187"/>
      <c r="I87" s="87"/>
      <c r="J87" s="87"/>
      <c r="K87" s="187"/>
    </row>
    <row r="88" spans="1:11" ht="15">
      <c r="A88" s="188"/>
      <c r="B88" s="84"/>
      <c r="C88" s="87"/>
      <c r="D88" s="187"/>
      <c r="E88" s="87"/>
      <c r="F88" s="187"/>
      <c r="G88" s="87"/>
      <c r="H88" s="187"/>
      <c r="I88" s="87"/>
      <c r="J88" s="87"/>
      <c r="K88" s="187"/>
    </row>
    <row r="89" spans="1:11" ht="15">
      <c r="A89" s="188"/>
      <c r="B89" s="84"/>
      <c r="C89" s="87"/>
      <c r="D89" s="187"/>
      <c r="E89" s="87"/>
      <c r="F89" s="187"/>
      <c r="G89" s="87"/>
      <c r="H89" s="187"/>
      <c r="I89" s="87"/>
      <c r="J89" s="87"/>
      <c r="K89" s="187"/>
    </row>
    <row r="90" spans="1:11" ht="15">
      <c r="A90" s="188"/>
      <c r="B90" s="84"/>
      <c r="C90" s="87"/>
      <c r="D90" s="187"/>
      <c r="E90" s="87"/>
      <c r="F90" s="187"/>
      <c r="G90" s="87"/>
      <c r="H90" s="187"/>
      <c r="I90" s="87"/>
      <c r="J90" s="87"/>
      <c r="K90" s="187"/>
    </row>
    <row r="91" spans="1:11" ht="15">
      <c r="A91" s="188"/>
      <c r="B91" s="84"/>
      <c r="C91" s="87"/>
      <c r="D91" s="187"/>
      <c r="E91" s="87"/>
      <c r="F91" s="187"/>
      <c r="G91" s="87"/>
      <c r="H91" s="187"/>
      <c r="I91" s="87"/>
      <c r="J91" s="87"/>
      <c r="K91" s="187"/>
    </row>
    <row r="92" spans="1:11" ht="15">
      <c r="A92" s="188"/>
      <c r="B92" s="84"/>
      <c r="C92" s="87"/>
      <c r="D92" s="187"/>
      <c r="E92" s="87"/>
      <c r="F92" s="187"/>
      <c r="G92" s="87"/>
      <c r="H92" s="187"/>
      <c r="I92" s="87"/>
      <c r="J92" s="87"/>
      <c r="K92" s="187"/>
    </row>
    <row r="93" spans="1:11" ht="15">
      <c r="A93" s="188"/>
      <c r="B93" s="84"/>
      <c r="C93" s="87"/>
      <c r="D93" s="187"/>
      <c r="E93" s="87"/>
      <c r="F93" s="187"/>
      <c r="G93" s="87"/>
      <c r="H93" s="187"/>
      <c r="I93" s="87"/>
      <c r="J93" s="87"/>
      <c r="K93" s="187"/>
    </row>
    <row r="94" spans="1:11" ht="15">
      <c r="A94" s="188"/>
      <c r="B94" s="84"/>
      <c r="C94" s="87"/>
      <c r="D94" s="187"/>
      <c r="E94" s="87"/>
      <c r="F94" s="187"/>
      <c r="G94" s="87"/>
      <c r="H94" s="187"/>
      <c r="I94" s="87"/>
      <c r="J94" s="87"/>
      <c r="K94" s="187"/>
    </row>
    <row r="95" spans="1:11" ht="15">
      <c r="A95" s="188"/>
      <c r="B95" s="84"/>
      <c r="C95" s="87"/>
      <c r="D95" s="187"/>
      <c r="E95" s="87"/>
      <c r="F95" s="187"/>
      <c r="G95" s="87"/>
      <c r="H95" s="187"/>
      <c r="I95" s="87"/>
      <c r="J95" s="87"/>
      <c r="K95" s="187"/>
    </row>
    <row r="96" spans="1:11" ht="15">
      <c r="A96" s="188"/>
      <c r="B96" s="84"/>
      <c r="C96" s="87"/>
      <c r="D96" s="187"/>
      <c r="E96" s="87"/>
      <c r="F96" s="187"/>
      <c r="G96" s="87"/>
      <c r="H96" s="187"/>
      <c r="I96" s="87"/>
      <c r="J96" s="87"/>
      <c r="K96" s="187"/>
    </row>
    <row r="97" spans="1:11" ht="15">
      <c r="A97" s="188"/>
      <c r="B97" s="84"/>
      <c r="C97" s="87"/>
      <c r="D97" s="187"/>
      <c r="E97" s="87"/>
      <c r="F97" s="187"/>
      <c r="G97" s="87"/>
      <c r="H97" s="187"/>
      <c r="I97" s="87"/>
      <c r="J97" s="87"/>
      <c r="K97" s="187"/>
    </row>
    <row r="98" spans="1:11" ht="15">
      <c r="A98" s="188"/>
      <c r="B98" s="84"/>
      <c r="C98" s="87"/>
      <c r="D98" s="187"/>
      <c r="E98" s="87"/>
      <c r="F98" s="187"/>
      <c r="G98" s="87"/>
      <c r="H98" s="187"/>
      <c r="I98" s="87"/>
      <c r="J98" s="87"/>
      <c r="K98" s="187"/>
    </row>
    <row r="99" spans="1:11" ht="15">
      <c r="A99" s="188"/>
      <c r="B99" s="84"/>
      <c r="C99" s="87"/>
      <c r="D99" s="187"/>
      <c r="E99" s="87"/>
      <c r="F99" s="187"/>
      <c r="G99" s="87"/>
      <c r="H99" s="187"/>
      <c r="I99" s="87"/>
      <c r="J99" s="87"/>
      <c r="K99" s="187"/>
    </row>
    <row r="100" spans="1:11" ht="15">
      <c r="A100" s="188"/>
      <c r="B100" s="84"/>
      <c r="C100" s="87"/>
      <c r="D100" s="187"/>
      <c r="E100" s="87"/>
      <c r="F100" s="187"/>
      <c r="G100" s="87"/>
      <c r="H100" s="187"/>
      <c r="I100" s="87"/>
      <c r="J100" s="87"/>
      <c r="K100" s="187"/>
    </row>
    <row r="101" spans="1:11" ht="15">
      <c r="A101" s="188"/>
      <c r="B101" s="84"/>
      <c r="C101" s="87"/>
      <c r="D101" s="187"/>
      <c r="E101" s="87"/>
      <c r="F101" s="187"/>
      <c r="G101" s="87"/>
      <c r="H101" s="187"/>
      <c r="I101" s="87"/>
      <c r="J101" s="87"/>
      <c r="K101" s="187"/>
    </row>
    <row r="102" spans="1:11" ht="15">
      <c r="A102" s="188"/>
      <c r="B102" s="84"/>
      <c r="C102" s="87"/>
      <c r="D102" s="187"/>
      <c r="E102" s="87"/>
      <c r="F102" s="187"/>
      <c r="G102" s="87"/>
      <c r="H102" s="187"/>
      <c r="I102" s="87"/>
      <c r="J102" s="87"/>
      <c r="K102" s="187"/>
    </row>
    <row r="103" spans="1:11" ht="15">
      <c r="A103" s="188"/>
      <c r="B103" s="84"/>
      <c r="C103" s="87"/>
      <c r="D103" s="187"/>
      <c r="E103" s="87"/>
      <c r="F103" s="187"/>
      <c r="G103" s="87"/>
      <c r="H103" s="187"/>
      <c r="I103" s="87"/>
      <c r="J103" s="87"/>
      <c r="K103" s="187"/>
    </row>
    <row r="104" spans="1:11" ht="15">
      <c r="A104" s="188"/>
      <c r="B104" s="84"/>
      <c r="C104" s="87"/>
      <c r="D104" s="187"/>
      <c r="E104" s="87"/>
      <c r="F104" s="187"/>
      <c r="G104" s="87"/>
      <c r="H104" s="187"/>
      <c r="I104" s="87"/>
      <c r="J104" s="87"/>
      <c r="K104" s="187"/>
    </row>
    <row r="105" spans="1:11" ht="15">
      <c r="A105" s="188"/>
      <c r="B105" s="84"/>
      <c r="C105" s="87"/>
      <c r="D105" s="187"/>
      <c r="E105" s="87"/>
      <c r="F105" s="187"/>
      <c r="G105" s="87"/>
      <c r="H105" s="187"/>
      <c r="I105" s="87"/>
      <c r="J105" s="87"/>
      <c r="K105" s="187"/>
    </row>
    <row r="106" spans="1:11" ht="15">
      <c r="A106" s="188"/>
      <c r="B106" s="84"/>
      <c r="C106" s="87"/>
      <c r="D106" s="187"/>
      <c r="E106" s="87"/>
      <c r="F106" s="187"/>
      <c r="G106" s="87"/>
      <c r="H106" s="187"/>
      <c r="I106" s="87"/>
      <c r="J106" s="87"/>
      <c r="K106" s="187"/>
    </row>
    <row r="107" spans="1:11" ht="15">
      <c r="A107" s="188"/>
      <c r="B107" s="187"/>
      <c r="C107" s="187"/>
      <c r="D107" s="187"/>
      <c r="E107" s="187"/>
      <c r="F107" s="187"/>
      <c r="G107" s="187"/>
      <c r="H107" s="187"/>
      <c r="I107" s="187"/>
      <c r="J107" s="195"/>
      <c r="K107" s="187"/>
    </row>
    <row r="108" spans="1:11" ht="15">
      <c r="A108" s="188"/>
      <c r="B108" s="187"/>
      <c r="C108" s="187"/>
      <c r="D108" s="187"/>
      <c r="E108" s="187"/>
      <c r="F108" s="187"/>
      <c r="G108" s="187"/>
      <c r="H108" s="187"/>
      <c r="I108" s="187"/>
      <c r="J108" s="195"/>
      <c r="K108" s="187"/>
    </row>
    <row r="109" spans="1:11" ht="15">
      <c r="A109" s="188"/>
      <c r="B109" s="187"/>
      <c r="C109" s="187"/>
      <c r="D109" s="187"/>
      <c r="E109" s="187"/>
      <c r="F109" s="187"/>
      <c r="G109" s="187"/>
      <c r="H109" s="187"/>
      <c r="I109" s="187"/>
      <c r="J109" s="195"/>
      <c r="K109" s="187"/>
    </row>
    <row r="110" spans="1:11" ht="15">
      <c r="A110" s="188"/>
      <c r="B110" s="187"/>
      <c r="C110" s="187"/>
      <c r="D110" s="187"/>
      <c r="E110" s="187"/>
      <c r="F110" s="187"/>
      <c r="G110" s="187"/>
      <c r="H110" s="187"/>
      <c r="I110" s="187"/>
      <c r="J110" s="195"/>
      <c r="K110" s="187"/>
    </row>
    <row r="111" spans="1:11" ht="15">
      <c r="A111" s="188"/>
      <c r="B111" s="187"/>
      <c r="C111" s="187"/>
      <c r="D111" s="187"/>
      <c r="E111" s="187"/>
      <c r="F111" s="187"/>
      <c r="G111" s="187"/>
      <c r="H111" s="187"/>
      <c r="I111" s="187"/>
      <c r="J111" s="195"/>
      <c r="K111" s="187"/>
    </row>
    <row r="112" spans="1:11" ht="15">
      <c r="A112" s="188"/>
      <c r="B112" s="187"/>
      <c r="C112" s="187"/>
      <c r="D112" s="187"/>
      <c r="E112" s="187"/>
      <c r="F112" s="187"/>
      <c r="G112" s="187"/>
      <c r="H112" s="187"/>
      <c r="I112" s="187"/>
      <c r="J112" s="195"/>
      <c r="K112" s="187"/>
    </row>
  </sheetData>
  <sheetProtection/>
  <mergeCells count="10">
    <mergeCell ref="A54:B54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5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0" customWidth="1"/>
    <col min="2" max="2" width="41.28125" style="0" customWidth="1"/>
    <col min="3" max="12" width="15.57421875" style="0" customWidth="1"/>
  </cols>
  <sheetData>
    <row r="1" spans="1:12" ht="24.75" customHeight="1" thickBot="1" thickTop="1">
      <c r="A1" s="622" t="s">
        <v>361</v>
      </c>
      <c r="B1" s="623"/>
      <c r="C1" s="604"/>
      <c r="D1" s="604"/>
      <c r="E1" s="604"/>
      <c r="F1" s="604"/>
      <c r="G1" s="604"/>
      <c r="H1" s="604"/>
      <c r="I1" s="604"/>
      <c r="J1" s="604"/>
      <c r="K1" s="604"/>
      <c r="L1" s="605"/>
    </row>
    <row r="2" spans="1:12" ht="24.75" customHeight="1" thickBot="1" thickTop="1">
      <c r="A2" s="535" t="s">
        <v>24</v>
      </c>
      <c r="B2" s="547" t="s">
        <v>13</v>
      </c>
      <c r="C2" s="535" t="s">
        <v>109</v>
      </c>
      <c r="D2" s="550"/>
      <c r="E2" s="551"/>
      <c r="F2" s="551"/>
      <c r="G2" s="551"/>
      <c r="H2" s="551"/>
      <c r="I2" s="551"/>
      <c r="J2" s="551"/>
      <c r="K2" s="551"/>
      <c r="L2" s="548"/>
    </row>
    <row r="3" spans="1:12" ht="24.75" customHeight="1" thickBot="1">
      <c r="A3" s="535"/>
      <c r="B3" s="547"/>
      <c r="C3" s="562" t="s">
        <v>107</v>
      </c>
      <c r="D3" s="563"/>
      <c r="E3" s="563"/>
      <c r="F3" s="563"/>
      <c r="G3" s="563"/>
      <c r="H3" s="563"/>
      <c r="I3" s="563"/>
      <c r="J3" s="563"/>
      <c r="K3" s="565" t="s">
        <v>91</v>
      </c>
      <c r="L3" s="566"/>
    </row>
    <row r="4" spans="1:12" ht="24.75" customHeight="1">
      <c r="A4" s="535"/>
      <c r="B4" s="547"/>
      <c r="C4" s="557" t="s">
        <v>96</v>
      </c>
      <c r="D4" s="558"/>
      <c r="E4" s="559" t="s">
        <v>97</v>
      </c>
      <c r="F4" s="560"/>
      <c r="G4" s="557" t="s">
        <v>98</v>
      </c>
      <c r="H4" s="560"/>
      <c r="I4" s="557" t="s">
        <v>99</v>
      </c>
      <c r="J4" s="560"/>
      <c r="K4" s="567"/>
      <c r="L4" s="568"/>
    </row>
    <row r="5" spans="1:12" ht="24.75" customHeight="1" thickBot="1">
      <c r="A5" s="536"/>
      <c r="B5" s="548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29.25" thickBot="1">
      <c r="A6" s="164" t="s">
        <v>28</v>
      </c>
      <c r="B6" s="46" t="s">
        <v>139</v>
      </c>
      <c r="C6" s="299">
        <v>628</v>
      </c>
      <c r="D6" s="92">
        <v>0.023382232481942065</v>
      </c>
      <c r="E6" s="299">
        <v>2.8</v>
      </c>
      <c r="F6" s="70">
        <v>0.007855239163978118</v>
      </c>
      <c r="G6" s="93">
        <v>117</v>
      </c>
      <c r="H6" s="92">
        <v>0.013639543017020288</v>
      </c>
      <c r="I6" s="299">
        <v>4</v>
      </c>
      <c r="J6" s="141">
        <v>0.08888888888888889</v>
      </c>
      <c r="K6" s="95">
        <v>1029</v>
      </c>
      <c r="L6" s="70">
        <v>0.014467283412535498</v>
      </c>
      <c r="M6" t="s">
        <v>285</v>
      </c>
    </row>
    <row r="7" spans="1:12" ht="15.75" thickBot="1">
      <c r="A7" s="15" t="s">
        <v>30</v>
      </c>
      <c r="B7" s="16" t="s">
        <v>140</v>
      </c>
      <c r="C7" s="298">
        <v>5873</v>
      </c>
      <c r="D7" s="96">
        <v>0.21866855313128308</v>
      </c>
      <c r="E7" s="298">
        <v>37.29</v>
      </c>
      <c r="F7" s="18">
        <v>0.10461495300883715</v>
      </c>
      <c r="G7" s="97">
        <v>311</v>
      </c>
      <c r="H7" s="96">
        <v>0.036255537421310324</v>
      </c>
      <c r="I7" s="298">
        <v>6</v>
      </c>
      <c r="J7" s="148">
        <v>0.13333333333333333</v>
      </c>
      <c r="K7" s="97">
        <v>9919</v>
      </c>
      <c r="L7" s="18">
        <v>0.13945673874532521</v>
      </c>
    </row>
    <row r="8" spans="1:13" ht="15">
      <c r="A8" s="157" t="s">
        <v>141</v>
      </c>
      <c r="B8" s="21" t="s">
        <v>142</v>
      </c>
      <c r="C8" s="22">
        <v>946</v>
      </c>
      <c r="D8" s="99">
        <v>0.03522228013999553</v>
      </c>
      <c r="E8" s="22">
        <v>7.97</v>
      </c>
      <c r="F8" s="23">
        <v>0.022359377191752003</v>
      </c>
      <c r="G8" s="100">
        <v>54</v>
      </c>
      <c r="H8" s="99">
        <v>0.006295173700163208</v>
      </c>
      <c r="I8" s="22">
        <v>4</v>
      </c>
      <c r="J8" s="142">
        <v>0.08888888888888889</v>
      </c>
      <c r="K8" s="102">
        <v>1801</v>
      </c>
      <c r="L8" s="23">
        <v>0.025321260861007226</v>
      </c>
      <c r="M8" t="s">
        <v>286</v>
      </c>
    </row>
    <row r="9" spans="1:13" ht="28.5">
      <c r="A9" s="158" t="s">
        <v>143</v>
      </c>
      <c r="B9" s="26" t="s">
        <v>144</v>
      </c>
      <c r="C9" s="103">
        <v>363</v>
      </c>
      <c r="D9" s="104">
        <v>0.013515526100230844</v>
      </c>
      <c r="E9" s="103">
        <v>3.95</v>
      </c>
      <c r="F9" s="105">
        <v>0.011081498106326273</v>
      </c>
      <c r="G9" s="106">
        <v>82</v>
      </c>
      <c r="H9" s="104">
        <v>0.009559337840988575</v>
      </c>
      <c r="I9" s="103">
        <v>0</v>
      </c>
      <c r="J9" s="143">
        <v>0</v>
      </c>
      <c r="K9" s="108">
        <v>840</v>
      </c>
      <c r="L9" s="105">
        <v>0.011810027275539182</v>
      </c>
      <c r="M9" t="s">
        <v>287</v>
      </c>
    </row>
    <row r="10" spans="1:13" ht="15">
      <c r="A10" s="158" t="s">
        <v>145</v>
      </c>
      <c r="B10" s="26" t="s">
        <v>146</v>
      </c>
      <c r="C10" s="103">
        <v>1099</v>
      </c>
      <c r="D10" s="104">
        <v>0.04091890684339861</v>
      </c>
      <c r="E10" s="103">
        <v>6.14</v>
      </c>
      <c r="F10" s="105">
        <v>0.017225417309580587</v>
      </c>
      <c r="G10" s="106">
        <v>59</v>
      </c>
      <c r="H10" s="104">
        <v>0.006878060153882024</v>
      </c>
      <c r="I10" s="103">
        <v>0</v>
      </c>
      <c r="J10" s="143">
        <v>0</v>
      </c>
      <c r="K10" s="108">
        <v>1772</v>
      </c>
      <c r="L10" s="105">
        <v>0.024913533728875517</v>
      </c>
      <c r="M10" t="s">
        <v>288</v>
      </c>
    </row>
    <row r="11" spans="1:13" ht="15">
      <c r="A11" s="158" t="s">
        <v>147</v>
      </c>
      <c r="B11" s="26" t="s">
        <v>148</v>
      </c>
      <c r="C11" s="103">
        <v>2650</v>
      </c>
      <c r="D11" s="104">
        <v>0.09866706381711224</v>
      </c>
      <c r="E11" s="103">
        <v>15.58</v>
      </c>
      <c r="F11" s="105">
        <v>0.0437087950624211</v>
      </c>
      <c r="G11" s="106">
        <v>59</v>
      </c>
      <c r="H11" s="104">
        <v>0.006878060153882024</v>
      </c>
      <c r="I11" s="103">
        <v>0</v>
      </c>
      <c r="J11" s="143">
        <v>0</v>
      </c>
      <c r="K11" s="108">
        <v>4267</v>
      </c>
      <c r="L11" s="105">
        <v>0.059992126648482975</v>
      </c>
      <c r="M11" t="s">
        <v>289</v>
      </c>
    </row>
    <row r="12" spans="1:13" ht="15">
      <c r="A12" s="158" t="s">
        <v>149</v>
      </c>
      <c r="B12" s="26" t="s">
        <v>150</v>
      </c>
      <c r="C12" s="103">
        <v>154</v>
      </c>
      <c r="D12" s="104">
        <v>0.00573385955767369</v>
      </c>
      <c r="E12" s="103">
        <v>0.71</v>
      </c>
      <c r="F12" s="105">
        <v>0.0019918642165801656</v>
      </c>
      <c r="G12" s="106">
        <v>16</v>
      </c>
      <c r="H12" s="104">
        <v>0.0018652366519002097</v>
      </c>
      <c r="I12" s="103">
        <v>0</v>
      </c>
      <c r="J12" s="143">
        <v>0</v>
      </c>
      <c r="K12" s="108">
        <v>241</v>
      </c>
      <c r="L12" s="105">
        <v>0.0033883530635773133</v>
      </c>
      <c r="M12" t="s">
        <v>290</v>
      </c>
    </row>
    <row r="13" spans="1:13" ht="15">
      <c r="A13" s="158" t="s">
        <v>151</v>
      </c>
      <c r="B13" s="26" t="s">
        <v>152</v>
      </c>
      <c r="C13" s="103">
        <v>383</v>
      </c>
      <c r="D13" s="104">
        <v>0.014260183185643012</v>
      </c>
      <c r="E13" s="103">
        <v>0.41</v>
      </c>
      <c r="F13" s="105">
        <v>0.0011502314490110814</v>
      </c>
      <c r="G13" s="106">
        <v>5</v>
      </c>
      <c r="H13" s="104">
        <v>0.0005828864537188157</v>
      </c>
      <c r="I13" s="103">
        <v>0</v>
      </c>
      <c r="J13" s="143">
        <v>0</v>
      </c>
      <c r="K13" s="108">
        <v>429</v>
      </c>
      <c r="L13" s="105">
        <v>0.006031549644293226</v>
      </c>
      <c r="M13" t="s">
        <v>291</v>
      </c>
    </row>
    <row r="14" spans="1:13" ht="15">
      <c r="A14" s="158" t="s">
        <v>153</v>
      </c>
      <c r="B14" s="26" t="s">
        <v>154</v>
      </c>
      <c r="C14" s="103">
        <v>100</v>
      </c>
      <c r="D14" s="104">
        <v>0.0037232854270608383</v>
      </c>
      <c r="E14" s="103">
        <v>1.15</v>
      </c>
      <c r="F14" s="105">
        <v>0.0032262589423481553</v>
      </c>
      <c r="G14" s="106">
        <v>22</v>
      </c>
      <c r="H14" s="104">
        <v>0.0025647003963627886</v>
      </c>
      <c r="I14" s="103">
        <v>2</v>
      </c>
      <c r="J14" s="143">
        <v>0.044444444444444446</v>
      </c>
      <c r="K14" s="108">
        <v>239</v>
      </c>
      <c r="L14" s="105">
        <v>0.003360233951016506</v>
      </c>
      <c r="M14" t="s">
        <v>292</v>
      </c>
    </row>
    <row r="15" spans="1:13" ht="15.75" thickBot="1">
      <c r="A15" s="159" t="s">
        <v>155</v>
      </c>
      <c r="B15" s="31" t="s">
        <v>156</v>
      </c>
      <c r="C15" s="109">
        <v>178</v>
      </c>
      <c r="D15" s="110">
        <v>0.006627448060168292</v>
      </c>
      <c r="E15" s="109">
        <v>1.38</v>
      </c>
      <c r="F15" s="111">
        <v>0.0038715107308177864</v>
      </c>
      <c r="G15" s="112">
        <v>14</v>
      </c>
      <c r="H15" s="110">
        <v>0.0016320820704126837</v>
      </c>
      <c r="I15" s="109">
        <v>0</v>
      </c>
      <c r="J15" s="144">
        <v>0</v>
      </c>
      <c r="K15" s="114">
        <v>330</v>
      </c>
      <c r="L15" s="111">
        <v>0.0046396535725332505</v>
      </c>
      <c r="M15" t="s">
        <v>293</v>
      </c>
    </row>
    <row r="16" spans="1:12" ht="29.25" thickBot="1">
      <c r="A16" s="15" t="s">
        <v>157</v>
      </c>
      <c r="B16" s="16" t="s">
        <v>158</v>
      </c>
      <c r="C16" s="298">
        <v>300</v>
      </c>
      <c r="D16" s="96">
        <v>0.011169856281182515</v>
      </c>
      <c r="E16" s="298">
        <v>4.32</v>
      </c>
      <c r="F16" s="18">
        <v>0.012119511852994811</v>
      </c>
      <c r="G16" s="97">
        <v>91</v>
      </c>
      <c r="H16" s="96">
        <v>0.010608533457682444</v>
      </c>
      <c r="I16" s="298">
        <v>2</v>
      </c>
      <c r="J16" s="148">
        <v>0.044444444444444446</v>
      </c>
      <c r="K16" s="97">
        <v>825</v>
      </c>
      <c r="L16" s="18">
        <v>0.011599133931333126</v>
      </c>
    </row>
    <row r="17" spans="1:13" ht="28.5">
      <c r="A17" s="160" t="s">
        <v>159</v>
      </c>
      <c r="B17" s="36" t="s">
        <v>162</v>
      </c>
      <c r="C17" s="37">
        <v>143</v>
      </c>
      <c r="D17" s="115">
        <v>0.005324298160696999</v>
      </c>
      <c r="E17" s="37">
        <v>2.11</v>
      </c>
      <c r="F17" s="38">
        <v>0.005919483798569224</v>
      </c>
      <c r="G17" s="116">
        <v>49</v>
      </c>
      <c r="H17" s="115">
        <v>0.005712287246444393</v>
      </c>
      <c r="I17" s="37">
        <v>1</v>
      </c>
      <c r="J17" s="145">
        <v>0.022222222222222223</v>
      </c>
      <c r="K17" s="118">
        <v>404</v>
      </c>
      <c r="L17" s="38">
        <v>0.005680060737283131</v>
      </c>
      <c r="M17" t="s">
        <v>294</v>
      </c>
    </row>
    <row r="18" spans="1:13" ht="28.5">
      <c r="A18" s="158" t="s">
        <v>161</v>
      </c>
      <c r="B18" s="26" t="s">
        <v>162</v>
      </c>
      <c r="C18" s="103">
        <v>82</v>
      </c>
      <c r="D18" s="104">
        <v>0.0030530940501898875</v>
      </c>
      <c r="E18" s="103">
        <v>1.25</v>
      </c>
      <c r="F18" s="105">
        <v>0.003506803198204517</v>
      </c>
      <c r="G18" s="106">
        <v>33</v>
      </c>
      <c r="H18" s="104">
        <v>0.003847050594544183</v>
      </c>
      <c r="I18" s="103">
        <v>0</v>
      </c>
      <c r="J18" s="143">
        <v>0</v>
      </c>
      <c r="K18" s="108">
        <v>240</v>
      </c>
      <c r="L18" s="105">
        <v>0.0033742935072969098</v>
      </c>
      <c r="M18" t="s">
        <v>295</v>
      </c>
    </row>
    <row r="19" spans="1:13" ht="15.75" thickBot="1">
      <c r="A19" s="161" t="s">
        <v>163</v>
      </c>
      <c r="B19" s="41" t="s">
        <v>164</v>
      </c>
      <c r="C19" s="119">
        <v>75</v>
      </c>
      <c r="D19" s="120">
        <v>0.002792464070295629</v>
      </c>
      <c r="E19" s="119">
        <v>0.96</v>
      </c>
      <c r="F19" s="121">
        <v>0.002693224856221069</v>
      </c>
      <c r="G19" s="122">
        <v>9</v>
      </c>
      <c r="H19" s="120">
        <v>0.001049195616693868</v>
      </c>
      <c r="I19" s="119">
        <v>1</v>
      </c>
      <c r="J19" s="146">
        <v>0.022222222222222223</v>
      </c>
      <c r="K19" s="124">
        <v>181</v>
      </c>
      <c r="L19" s="121">
        <v>0.002544779686753086</v>
      </c>
      <c r="M19" t="s">
        <v>296</v>
      </c>
    </row>
    <row r="20" spans="1:12" ht="29.25" thickBot="1">
      <c r="A20" s="15" t="s">
        <v>165</v>
      </c>
      <c r="B20" s="16" t="s">
        <v>166</v>
      </c>
      <c r="C20" s="298">
        <v>1373</v>
      </c>
      <c r="D20" s="96">
        <v>0.05112070891354532</v>
      </c>
      <c r="E20" s="298">
        <v>31.65</v>
      </c>
      <c r="F20" s="18">
        <v>0.08879225697853836</v>
      </c>
      <c r="G20" s="97">
        <v>646</v>
      </c>
      <c r="H20" s="96">
        <v>0.07530892982047097</v>
      </c>
      <c r="I20" s="298">
        <v>0</v>
      </c>
      <c r="J20" s="148">
        <v>0</v>
      </c>
      <c r="K20" s="97">
        <v>5184</v>
      </c>
      <c r="L20" s="18">
        <v>0.07288473975761325</v>
      </c>
    </row>
    <row r="21" spans="1:13" ht="28.5">
      <c r="A21" s="157" t="s">
        <v>167</v>
      </c>
      <c r="B21" s="21" t="s">
        <v>168</v>
      </c>
      <c r="C21" s="22">
        <v>607</v>
      </c>
      <c r="D21" s="99">
        <v>0.02260034254225929</v>
      </c>
      <c r="E21" s="22">
        <v>14.32</v>
      </c>
      <c r="F21" s="23">
        <v>0.04017393743863094</v>
      </c>
      <c r="G21" s="100">
        <v>293</v>
      </c>
      <c r="H21" s="99">
        <v>0.034157146187922593</v>
      </c>
      <c r="I21" s="22">
        <v>0</v>
      </c>
      <c r="J21" s="142">
        <v>0</v>
      </c>
      <c r="K21" s="102">
        <v>2332</v>
      </c>
      <c r="L21" s="23">
        <v>0.03278688524590164</v>
      </c>
      <c r="M21" t="s">
        <v>297</v>
      </c>
    </row>
    <row r="22" spans="1:13" ht="28.5">
      <c r="A22" s="158" t="s">
        <v>169</v>
      </c>
      <c r="B22" s="26" t="s">
        <v>168</v>
      </c>
      <c r="C22" s="103">
        <v>509</v>
      </c>
      <c r="D22" s="104">
        <v>0.01895152282373967</v>
      </c>
      <c r="E22" s="103">
        <v>12.2</v>
      </c>
      <c r="F22" s="105">
        <v>0.03422639921447608</v>
      </c>
      <c r="G22" s="106">
        <v>257</v>
      </c>
      <c r="H22" s="104">
        <v>0.02996036372114712</v>
      </c>
      <c r="I22" s="103">
        <v>0</v>
      </c>
      <c r="J22" s="143">
        <v>0</v>
      </c>
      <c r="K22" s="108">
        <v>1986</v>
      </c>
      <c r="L22" s="105">
        <v>0.027922278772881927</v>
      </c>
      <c r="M22" t="s">
        <v>298</v>
      </c>
    </row>
    <row r="23" spans="1:13" ht="15.75" thickBot="1">
      <c r="A23" s="159" t="s">
        <v>170</v>
      </c>
      <c r="B23" s="31" t="s">
        <v>171</v>
      </c>
      <c r="C23" s="109">
        <v>257</v>
      </c>
      <c r="D23" s="110">
        <v>0.009568843547546354</v>
      </c>
      <c r="E23" s="109">
        <v>5.13</v>
      </c>
      <c r="F23" s="111">
        <v>0.014391920325431337</v>
      </c>
      <c r="G23" s="112">
        <v>96</v>
      </c>
      <c r="H23" s="110">
        <v>0.01119141991140126</v>
      </c>
      <c r="I23" s="109">
        <v>0</v>
      </c>
      <c r="J23" s="144">
        <v>0</v>
      </c>
      <c r="K23" s="114">
        <v>866</v>
      </c>
      <c r="L23" s="111">
        <v>0.012175575738829682</v>
      </c>
      <c r="M23" t="s">
        <v>299</v>
      </c>
    </row>
    <row r="24" spans="1:12" ht="15.75" thickBot="1">
      <c r="A24" s="15" t="s">
        <v>172</v>
      </c>
      <c r="B24" s="16" t="s">
        <v>173</v>
      </c>
      <c r="C24" s="298">
        <v>774</v>
      </c>
      <c r="D24" s="96">
        <v>0.02881822920545089</v>
      </c>
      <c r="E24" s="298">
        <v>14.27</v>
      </c>
      <c r="F24" s="18">
        <v>0.04003366531070276</v>
      </c>
      <c r="G24" s="97">
        <v>256</v>
      </c>
      <c r="H24" s="96">
        <v>0.02984378643040336</v>
      </c>
      <c r="I24" s="298">
        <v>4</v>
      </c>
      <c r="J24" s="148">
        <v>0.0888888888888889</v>
      </c>
      <c r="K24" s="97">
        <v>2461</v>
      </c>
      <c r="L24" s="18">
        <v>0.03460056800607373</v>
      </c>
    </row>
    <row r="25" spans="1:13" ht="28.5">
      <c r="A25" s="160" t="s">
        <v>174</v>
      </c>
      <c r="B25" s="36" t="s">
        <v>175</v>
      </c>
      <c r="C25" s="37">
        <v>45</v>
      </c>
      <c r="D25" s="115">
        <v>0.0016754784421773774</v>
      </c>
      <c r="E25" s="37">
        <v>0.6</v>
      </c>
      <c r="F25" s="38">
        <v>0.0016832655351381681</v>
      </c>
      <c r="G25" s="116">
        <v>16</v>
      </c>
      <c r="H25" s="115">
        <v>0.0018652366519002097</v>
      </c>
      <c r="I25" s="37">
        <v>1</v>
      </c>
      <c r="J25" s="145">
        <v>0.022222222222222223</v>
      </c>
      <c r="K25" s="118">
        <v>122</v>
      </c>
      <c r="L25" s="38">
        <v>0.0017152658662092624</v>
      </c>
      <c r="M25" t="s">
        <v>300</v>
      </c>
    </row>
    <row r="26" spans="1:13" ht="28.5">
      <c r="A26" s="158" t="s">
        <v>176</v>
      </c>
      <c r="B26" s="26" t="s">
        <v>177</v>
      </c>
      <c r="C26" s="103">
        <v>538</v>
      </c>
      <c r="D26" s="104">
        <v>0.02003127559758731</v>
      </c>
      <c r="E26" s="103">
        <v>10.81</v>
      </c>
      <c r="F26" s="105">
        <v>0.03032683405807266</v>
      </c>
      <c r="G26" s="106">
        <v>160</v>
      </c>
      <c r="H26" s="104">
        <v>0.018652366519002102</v>
      </c>
      <c r="I26" s="103">
        <v>0</v>
      </c>
      <c r="J26" s="143">
        <v>0</v>
      </c>
      <c r="K26" s="108">
        <v>1779</v>
      </c>
      <c r="L26" s="105">
        <v>0.025011950622838345</v>
      </c>
      <c r="M26" t="s">
        <v>301</v>
      </c>
    </row>
    <row r="27" spans="1:13" ht="15">
      <c r="A27" s="158" t="s">
        <v>178</v>
      </c>
      <c r="B27" s="26" t="s">
        <v>179</v>
      </c>
      <c r="C27" s="103">
        <v>45</v>
      </c>
      <c r="D27" s="104">
        <v>0.0016754784421773774</v>
      </c>
      <c r="E27" s="103">
        <v>0.54</v>
      </c>
      <c r="F27" s="105">
        <v>0.001514938981624351</v>
      </c>
      <c r="G27" s="106">
        <v>9</v>
      </c>
      <c r="H27" s="104">
        <v>0.001049195616693868</v>
      </c>
      <c r="I27" s="103">
        <v>3</v>
      </c>
      <c r="J27" s="143">
        <v>0.06666666666666668</v>
      </c>
      <c r="K27" s="108">
        <v>111</v>
      </c>
      <c r="L27" s="105">
        <v>0.001560610747124821</v>
      </c>
      <c r="M27" t="s">
        <v>302</v>
      </c>
    </row>
    <row r="28" spans="1:13" ht="28.5">
      <c r="A28" s="158" t="s">
        <v>180</v>
      </c>
      <c r="B28" s="189" t="s">
        <v>181</v>
      </c>
      <c r="C28" s="103">
        <v>81</v>
      </c>
      <c r="D28" s="104">
        <v>0.0030158611959192794</v>
      </c>
      <c r="E28" s="103">
        <v>1.12</v>
      </c>
      <c r="F28" s="105">
        <v>0.0031420956655912476</v>
      </c>
      <c r="G28" s="106">
        <v>41</v>
      </c>
      <c r="H28" s="104">
        <v>0.0047796689204942875</v>
      </c>
      <c r="I28" s="103">
        <v>0</v>
      </c>
      <c r="J28" s="143">
        <v>0</v>
      </c>
      <c r="K28" s="108">
        <v>234</v>
      </c>
      <c r="L28" s="105">
        <v>0.0032899361696144863</v>
      </c>
      <c r="M28" t="s">
        <v>303</v>
      </c>
    </row>
    <row r="29" spans="1:13" ht="15">
      <c r="A29" s="158" t="s">
        <v>182</v>
      </c>
      <c r="B29" s="26" t="s">
        <v>183</v>
      </c>
      <c r="C29" s="103">
        <v>36</v>
      </c>
      <c r="D29" s="104">
        <v>0.001340382753741902</v>
      </c>
      <c r="E29" s="103">
        <v>0.58</v>
      </c>
      <c r="F29" s="105">
        <v>0.0016271566839668958</v>
      </c>
      <c r="G29" s="106">
        <v>20</v>
      </c>
      <c r="H29" s="104">
        <v>0.0023315458148752627</v>
      </c>
      <c r="I29" s="103">
        <v>0</v>
      </c>
      <c r="J29" s="143">
        <v>0</v>
      </c>
      <c r="K29" s="108">
        <v>114</v>
      </c>
      <c r="L29" s="105">
        <v>0.0016027894159660319</v>
      </c>
      <c r="M29" t="s">
        <v>304</v>
      </c>
    </row>
    <row r="30" spans="1:13" ht="15.75" thickBot="1">
      <c r="A30" s="161" t="s">
        <v>184</v>
      </c>
      <c r="B30" s="41" t="s">
        <v>185</v>
      </c>
      <c r="C30" s="119">
        <v>29</v>
      </c>
      <c r="D30" s="120">
        <v>0.001079752773847643</v>
      </c>
      <c r="E30" s="119">
        <v>0.62</v>
      </c>
      <c r="F30" s="121">
        <v>0.0017393743863094399</v>
      </c>
      <c r="G30" s="122">
        <v>10</v>
      </c>
      <c r="H30" s="120">
        <v>0.0011657729074376314</v>
      </c>
      <c r="I30" s="119">
        <v>0</v>
      </c>
      <c r="J30" s="146">
        <v>0</v>
      </c>
      <c r="K30" s="124">
        <v>101</v>
      </c>
      <c r="L30" s="121">
        <v>0.0014200151843207828</v>
      </c>
      <c r="M30" t="s">
        <v>305</v>
      </c>
    </row>
    <row r="31" spans="1:12" ht="15.75" thickBot="1">
      <c r="A31" s="15" t="s">
        <v>186</v>
      </c>
      <c r="B31" s="16" t="s">
        <v>187</v>
      </c>
      <c r="C31" s="298">
        <v>10160</v>
      </c>
      <c r="D31" s="96">
        <v>0.37828579938938117</v>
      </c>
      <c r="E31" s="298">
        <v>144.98999999999998</v>
      </c>
      <c r="F31" s="18">
        <v>0.4039556740075747</v>
      </c>
      <c r="G31" s="97">
        <v>3788</v>
      </c>
      <c r="H31" s="96">
        <v>0.4415947773373747</v>
      </c>
      <c r="I31" s="298">
        <v>0</v>
      </c>
      <c r="J31" s="148">
        <v>0</v>
      </c>
      <c r="K31" s="97">
        <v>28348</v>
      </c>
      <c r="L31" s="18">
        <v>0.3985462418806063</v>
      </c>
    </row>
    <row r="32" spans="1:13" ht="28.5">
      <c r="A32" s="157" t="s">
        <v>188</v>
      </c>
      <c r="B32" s="21" t="s">
        <v>189</v>
      </c>
      <c r="C32" s="22">
        <v>97</v>
      </c>
      <c r="D32" s="99">
        <v>0.0036115868642490135</v>
      </c>
      <c r="E32" s="22">
        <v>1.89</v>
      </c>
      <c r="F32" s="23">
        <v>0.00530228643568523</v>
      </c>
      <c r="G32" s="100">
        <v>50</v>
      </c>
      <c r="H32" s="99">
        <v>0.0058288645371881555</v>
      </c>
      <c r="I32" s="22">
        <v>0</v>
      </c>
      <c r="J32" s="142">
        <v>0</v>
      </c>
      <c r="K32" s="102">
        <v>336</v>
      </c>
      <c r="L32" s="23">
        <v>0.0047240109102156735</v>
      </c>
      <c r="M32" t="s">
        <v>306</v>
      </c>
    </row>
    <row r="33" spans="1:13" ht="15">
      <c r="A33" s="158" t="s">
        <v>190</v>
      </c>
      <c r="B33" s="26" t="s">
        <v>191</v>
      </c>
      <c r="C33" s="103">
        <v>766</v>
      </c>
      <c r="D33" s="104">
        <v>0.028520366371286025</v>
      </c>
      <c r="E33" s="103">
        <v>13.77</v>
      </c>
      <c r="F33" s="105">
        <v>0.038630944031420957</v>
      </c>
      <c r="G33" s="106">
        <v>734</v>
      </c>
      <c r="H33" s="104">
        <v>0.08556773140592214</v>
      </c>
      <c r="I33" s="103">
        <v>0</v>
      </c>
      <c r="J33" s="143">
        <v>0</v>
      </c>
      <c r="K33" s="108">
        <v>2877</v>
      </c>
      <c r="L33" s="105">
        <v>0.0404493434187217</v>
      </c>
      <c r="M33" t="s">
        <v>307</v>
      </c>
    </row>
    <row r="34" spans="1:13" ht="15">
      <c r="A34" s="158" t="s">
        <v>192</v>
      </c>
      <c r="B34" s="26" t="s">
        <v>193</v>
      </c>
      <c r="C34" s="103">
        <v>1318</v>
      </c>
      <c r="D34" s="104">
        <v>0.04907290192866185</v>
      </c>
      <c r="E34" s="103">
        <v>18.65</v>
      </c>
      <c r="F34" s="105">
        <v>0.049516061158647776</v>
      </c>
      <c r="G34" s="106">
        <v>551</v>
      </c>
      <c r="H34" s="104">
        <v>0.06423408719981348</v>
      </c>
      <c r="I34" s="103">
        <v>0</v>
      </c>
      <c r="J34" s="143">
        <v>0</v>
      </c>
      <c r="K34" s="108">
        <v>3635</v>
      </c>
      <c r="L34" s="105">
        <v>0.05109242752298737</v>
      </c>
      <c r="M34" t="s">
        <v>308</v>
      </c>
    </row>
    <row r="35" spans="1:13" ht="15">
      <c r="A35" s="158" t="s">
        <v>194</v>
      </c>
      <c r="B35" s="26" t="s">
        <v>195</v>
      </c>
      <c r="C35" s="103">
        <v>2153</v>
      </c>
      <c r="D35" s="104">
        <v>0.08016233524461985</v>
      </c>
      <c r="E35" s="103">
        <v>32.6</v>
      </c>
      <c r="F35" s="105">
        <v>0.09145742740917379</v>
      </c>
      <c r="G35" s="106">
        <v>534</v>
      </c>
      <c r="H35" s="104">
        <v>0.062252273257169505</v>
      </c>
      <c r="I35" s="103">
        <v>0</v>
      </c>
      <c r="J35" s="143">
        <v>0</v>
      </c>
      <c r="K35" s="108">
        <v>5947</v>
      </c>
      <c r="L35" s="105">
        <v>0.08361218119956135</v>
      </c>
      <c r="M35" t="s">
        <v>309</v>
      </c>
    </row>
    <row r="36" spans="1:13" ht="15">
      <c r="A36" s="158" t="s">
        <v>196</v>
      </c>
      <c r="B36" s="26" t="s">
        <v>197</v>
      </c>
      <c r="C36" s="103">
        <v>4963</v>
      </c>
      <c r="D36" s="104">
        <v>0.1847866557450294</v>
      </c>
      <c r="E36" s="103">
        <v>64.04</v>
      </c>
      <c r="F36" s="105">
        <v>0.1796605414504138</v>
      </c>
      <c r="G36" s="106">
        <v>1362</v>
      </c>
      <c r="H36" s="104">
        <v>0.15877826999300537</v>
      </c>
      <c r="I36" s="103">
        <v>0</v>
      </c>
      <c r="J36" s="143">
        <v>0</v>
      </c>
      <c r="K36" s="108">
        <v>12729</v>
      </c>
      <c r="L36" s="105">
        <v>0.17896409189325987</v>
      </c>
      <c r="M36" t="s">
        <v>310</v>
      </c>
    </row>
    <row r="37" spans="1:13" ht="15">
      <c r="A37" s="163">
        <v>55</v>
      </c>
      <c r="B37" s="26" t="s">
        <v>198</v>
      </c>
      <c r="C37" s="103">
        <v>756</v>
      </c>
      <c r="D37" s="104">
        <v>0.028148037828579945</v>
      </c>
      <c r="E37" s="103">
        <v>11.95</v>
      </c>
      <c r="F37" s="105">
        <v>0.03352503857483518</v>
      </c>
      <c r="G37" s="106">
        <v>492</v>
      </c>
      <c r="H37" s="104">
        <v>0.05735602704593145</v>
      </c>
      <c r="I37" s="103">
        <v>0</v>
      </c>
      <c r="J37" s="143">
        <v>0</v>
      </c>
      <c r="K37" s="108">
        <v>2443</v>
      </c>
      <c r="L37" s="105">
        <v>0.03434749599302646</v>
      </c>
      <c r="M37" t="s">
        <v>311</v>
      </c>
    </row>
    <row r="38" spans="1:13" ht="28.5">
      <c r="A38" s="158" t="s">
        <v>199</v>
      </c>
      <c r="B38" s="26" t="s">
        <v>200</v>
      </c>
      <c r="C38" s="103">
        <v>76</v>
      </c>
      <c r="D38" s="104">
        <v>0.0028296969245662374</v>
      </c>
      <c r="E38" s="103">
        <v>1.46</v>
      </c>
      <c r="F38" s="105">
        <v>0.004095946135502876</v>
      </c>
      <c r="G38" s="106">
        <v>39</v>
      </c>
      <c r="H38" s="104">
        <v>0.004546514339006762</v>
      </c>
      <c r="I38" s="103">
        <v>0</v>
      </c>
      <c r="J38" s="143">
        <v>0</v>
      </c>
      <c r="K38" s="108">
        <v>261</v>
      </c>
      <c r="L38" s="105">
        <v>0.003669544189185389</v>
      </c>
      <c r="M38" t="s">
        <v>312</v>
      </c>
    </row>
    <row r="39" spans="1:13" ht="29.25" thickBot="1">
      <c r="A39" s="159" t="s">
        <v>201</v>
      </c>
      <c r="B39" s="31" t="s">
        <v>202</v>
      </c>
      <c r="C39" s="109">
        <v>31</v>
      </c>
      <c r="D39" s="110">
        <v>0.00115421848238886</v>
      </c>
      <c r="E39" s="109">
        <v>0.63</v>
      </c>
      <c r="F39" s="111">
        <v>0.0017674288118950765</v>
      </c>
      <c r="G39" s="112">
        <v>26</v>
      </c>
      <c r="H39" s="110">
        <v>0.003031009559337841</v>
      </c>
      <c r="I39" s="109">
        <v>0</v>
      </c>
      <c r="J39" s="144">
        <v>0</v>
      </c>
      <c r="K39" s="114">
        <v>120</v>
      </c>
      <c r="L39" s="111">
        <v>0.0016871467536484549</v>
      </c>
      <c r="M39" t="s">
        <v>313</v>
      </c>
    </row>
    <row r="40" spans="1:12" ht="15.75" thickBot="1">
      <c r="A40" s="15" t="s">
        <v>203</v>
      </c>
      <c r="B40" s="16" t="s">
        <v>204</v>
      </c>
      <c r="C40" s="298">
        <v>5793</v>
      </c>
      <c r="D40" s="96">
        <v>0.2156899247896344</v>
      </c>
      <c r="E40" s="298">
        <v>102.97</v>
      </c>
      <c r="F40" s="18">
        <v>0.2888764202552953</v>
      </c>
      <c r="G40" s="97">
        <v>2796</v>
      </c>
      <c r="H40" s="96">
        <v>0.32583352762881795</v>
      </c>
      <c r="I40" s="298">
        <v>0</v>
      </c>
      <c r="J40" s="148">
        <v>0</v>
      </c>
      <c r="K40" s="97">
        <v>18886</v>
      </c>
      <c r="L40" s="18">
        <v>0.26551472035542556</v>
      </c>
    </row>
    <row r="41" spans="1:13" ht="28.5">
      <c r="A41" s="160" t="s">
        <v>205</v>
      </c>
      <c r="B41" s="36" t="s">
        <v>206</v>
      </c>
      <c r="C41" s="37">
        <v>142</v>
      </c>
      <c r="D41" s="115">
        <v>0.005287065306426391</v>
      </c>
      <c r="E41" s="37">
        <v>2.2</v>
      </c>
      <c r="F41" s="38">
        <v>0.00617197362883995</v>
      </c>
      <c r="G41" s="116">
        <v>44</v>
      </c>
      <c r="H41" s="115">
        <v>0.005129400792725577</v>
      </c>
      <c r="I41" s="37">
        <v>0</v>
      </c>
      <c r="J41" s="145">
        <v>0</v>
      </c>
      <c r="K41" s="118">
        <v>406</v>
      </c>
      <c r="L41" s="38">
        <v>0.00570817984984394</v>
      </c>
      <c r="M41" t="s">
        <v>314</v>
      </c>
    </row>
    <row r="42" spans="1:13" ht="15">
      <c r="A42" s="158" t="s">
        <v>207</v>
      </c>
      <c r="B42" s="26" t="s">
        <v>208</v>
      </c>
      <c r="C42" s="103">
        <v>154</v>
      </c>
      <c r="D42" s="104">
        <v>0.00573385955767369</v>
      </c>
      <c r="E42" s="103">
        <v>2.37</v>
      </c>
      <c r="F42" s="105">
        <v>0.0066488988637957635</v>
      </c>
      <c r="G42" s="106">
        <v>83</v>
      </c>
      <c r="H42" s="104">
        <v>0.009675915131732339</v>
      </c>
      <c r="I42" s="103">
        <v>0</v>
      </c>
      <c r="J42" s="143">
        <v>0</v>
      </c>
      <c r="K42" s="108">
        <v>474</v>
      </c>
      <c r="L42" s="105">
        <v>0.006664229676911397</v>
      </c>
      <c r="M42" t="s">
        <v>315</v>
      </c>
    </row>
    <row r="43" spans="1:13" ht="15">
      <c r="A43" s="158" t="s">
        <v>209</v>
      </c>
      <c r="B43" s="26" t="s">
        <v>210</v>
      </c>
      <c r="C43" s="103">
        <v>2529</v>
      </c>
      <c r="D43" s="104">
        <v>0.0941618884503686</v>
      </c>
      <c r="E43" s="103">
        <v>35.44</v>
      </c>
      <c r="F43" s="105">
        <v>0.09942488427549448</v>
      </c>
      <c r="G43" s="106">
        <v>1088</v>
      </c>
      <c r="H43" s="104">
        <v>0.12683609232921428</v>
      </c>
      <c r="I43" s="103">
        <v>0</v>
      </c>
      <c r="J43" s="143">
        <v>0</v>
      </c>
      <c r="K43" s="108">
        <v>7161</v>
      </c>
      <c r="L43" s="105">
        <v>0.10068048252397155</v>
      </c>
      <c r="M43" t="s">
        <v>316</v>
      </c>
    </row>
    <row r="44" spans="1:13" ht="15">
      <c r="A44" s="158" t="s">
        <v>211</v>
      </c>
      <c r="B44" s="26" t="s">
        <v>212</v>
      </c>
      <c r="C44" s="103">
        <v>1363</v>
      </c>
      <c r="D44" s="104">
        <v>0.05074838037083923</v>
      </c>
      <c r="E44" s="103">
        <v>29.53</v>
      </c>
      <c r="F44" s="105">
        <v>0.0828447187543835</v>
      </c>
      <c r="G44" s="106">
        <v>698</v>
      </c>
      <c r="H44" s="104">
        <v>0.08125437164840289</v>
      </c>
      <c r="I44" s="103">
        <v>0</v>
      </c>
      <c r="J44" s="143">
        <v>0</v>
      </c>
      <c r="K44" s="108">
        <v>5014</v>
      </c>
      <c r="L44" s="105">
        <v>0.0704805556336642</v>
      </c>
      <c r="M44" t="s">
        <v>317</v>
      </c>
    </row>
    <row r="45" spans="1:13" ht="15">
      <c r="A45" s="158" t="s">
        <v>213</v>
      </c>
      <c r="B45" s="26" t="s">
        <v>214</v>
      </c>
      <c r="C45" s="103">
        <v>1243</v>
      </c>
      <c r="D45" s="104">
        <v>0.046280437858366226</v>
      </c>
      <c r="E45" s="103">
        <v>27.39</v>
      </c>
      <c r="F45" s="105">
        <v>0.07684107167905738</v>
      </c>
      <c r="G45" s="106">
        <v>720</v>
      </c>
      <c r="H45" s="104">
        <v>0.08393564933550944</v>
      </c>
      <c r="I45" s="103">
        <v>0</v>
      </c>
      <c r="J45" s="143">
        <v>0</v>
      </c>
      <c r="K45" s="108">
        <v>4702</v>
      </c>
      <c r="L45" s="105">
        <v>0.06610803363045863</v>
      </c>
      <c r="M45" t="s">
        <v>318</v>
      </c>
    </row>
    <row r="46" spans="1:13" ht="15">
      <c r="A46" s="158" t="s">
        <v>215</v>
      </c>
      <c r="B46" s="26" t="s">
        <v>216</v>
      </c>
      <c r="C46" s="103">
        <v>193</v>
      </c>
      <c r="D46" s="104">
        <v>0.007185940874227419</v>
      </c>
      <c r="E46" s="103">
        <v>3.09</v>
      </c>
      <c r="F46" s="105">
        <v>0.008668817505961565</v>
      </c>
      <c r="G46" s="106">
        <v>80</v>
      </c>
      <c r="H46" s="104">
        <v>0.009326183259501051</v>
      </c>
      <c r="I46" s="103">
        <v>0</v>
      </c>
      <c r="J46" s="143">
        <v>0</v>
      </c>
      <c r="K46" s="108">
        <v>582</v>
      </c>
      <c r="L46" s="105">
        <v>0.008182661755195006</v>
      </c>
      <c r="M46" t="s">
        <v>319</v>
      </c>
    </row>
    <row r="47" spans="1:13" ht="28.5">
      <c r="A47" s="158" t="s">
        <v>217</v>
      </c>
      <c r="B47" s="26" t="s">
        <v>218</v>
      </c>
      <c r="C47" s="103">
        <v>64</v>
      </c>
      <c r="D47" s="104">
        <v>0.002382902673318937</v>
      </c>
      <c r="E47" s="103">
        <v>1.33</v>
      </c>
      <c r="F47" s="105">
        <v>0.0037312386028896054</v>
      </c>
      <c r="G47" s="106">
        <v>46</v>
      </c>
      <c r="H47" s="104">
        <v>0.005362555374213103</v>
      </c>
      <c r="I47" s="103">
        <v>0</v>
      </c>
      <c r="J47" s="143">
        <v>0</v>
      </c>
      <c r="K47" s="108">
        <v>243</v>
      </c>
      <c r="L47" s="105">
        <v>0.0034164721761381213</v>
      </c>
      <c r="M47" t="s">
        <v>320</v>
      </c>
    </row>
    <row r="48" spans="1:13" ht="29.25" thickBot="1">
      <c r="A48" s="161" t="s">
        <v>219</v>
      </c>
      <c r="B48" s="41" t="s">
        <v>220</v>
      </c>
      <c r="C48" s="119">
        <v>105</v>
      </c>
      <c r="D48" s="120">
        <v>0.00390944969841388</v>
      </c>
      <c r="E48" s="119">
        <v>1.62</v>
      </c>
      <c r="F48" s="121">
        <v>0.004544816944873054</v>
      </c>
      <c r="G48" s="122">
        <v>37</v>
      </c>
      <c r="H48" s="120">
        <v>0.004313359757519236</v>
      </c>
      <c r="I48" s="119">
        <v>0</v>
      </c>
      <c r="J48" s="146">
        <v>0</v>
      </c>
      <c r="K48" s="124">
        <v>304</v>
      </c>
      <c r="L48" s="121">
        <v>0.004274105109242752</v>
      </c>
      <c r="M48" t="s">
        <v>321</v>
      </c>
    </row>
    <row r="49" spans="1:12" ht="29.25" thickBot="1">
      <c r="A49" s="15" t="s">
        <v>221</v>
      </c>
      <c r="B49" s="16" t="s">
        <v>222</v>
      </c>
      <c r="C49" s="298">
        <v>863</v>
      </c>
      <c r="D49" s="96">
        <v>0.032131953235535034</v>
      </c>
      <c r="E49" s="298">
        <v>13.09</v>
      </c>
      <c r="F49" s="18">
        <v>0.0367232430915977</v>
      </c>
      <c r="G49" s="97">
        <v>413</v>
      </c>
      <c r="H49" s="96">
        <v>0.048146421077174165</v>
      </c>
      <c r="I49" s="298">
        <v>8</v>
      </c>
      <c r="J49" s="148">
        <v>0.17777777777777776</v>
      </c>
      <c r="K49" s="97">
        <v>2593</v>
      </c>
      <c r="L49" s="18">
        <v>0.03645642943508703</v>
      </c>
    </row>
    <row r="50" spans="1:13" ht="28.5">
      <c r="A50" s="157" t="s">
        <v>223</v>
      </c>
      <c r="B50" s="21" t="s">
        <v>224</v>
      </c>
      <c r="C50" s="22">
        <v>50</v>
      </c>
      <c r="D50" s="99">
        <v>0.0018616427135304192</v>
      </c>
      <c r="E50" s="22">
        <v>0.79</v>
      </c>
      <c r="F50" s="23">
        <v>0.0022162996212652547</v>
      </c>
      <c r="G50" s="100">
        <v>23</v>
      </c>
      <c r="H50" s="99">
        <v>0.0026812776871065515</v>
      </c>
      <c r="I50" s="22">
        <v>2</v>
      </c>
      <c r="J50" s="142">
        <v>0.044444444444444446</v>
      </c>
      <c r="K50" s="102">
        <v>154</v>
      </c>
      <c r="L50" s="23">
        <v>0.0021651716671821832</v>
      </c>
      <c r="M50" t="s">
        <v>322</v>
      </c>
    </row>
    <row r="51" spans="1:13" ht="28.5">
      <c r="A51" s="158" t="s">
        <v>225</v>
      </c>
      <c r="B51" s="26" t="s">
        <v>226</v>
      </c>
      <c r="C51" s="103">
        <v>94</v>
      </c>
      <c r="D51" s="104">
        <v>0.0034998883014371886</v>
      </c>
      <c r="E51" s="103">
        <v>0.66</v>
      </c>
      <c r="F51" s="105">
        <v>0.0018515920886519846</v>
      </c>
      <c r="G51" s="106">
        <v>26</v>
      </c>
      <c r="H51" s="104">
        <v>0.003031009559337841</v>
      </c>
      <c r="I51" s="103">
        <v>1</v>
      </c>
      <c r="J51" s="143">
        <v>0.022222222222222223</v>
      </c>
      <c r="K51" s="108">
        <v>187</v>
      </c>
      <c r="L51" s="105">
        <v>0.002629137024435509</v>
      </c>
      <c r="M51" t="s">
        <v>323</v>
      </c>
    </row>
    <row r="52" spans="1:13" ht="15.75" thickBot="1">
      <c r="A52" s="159" t="s">
        <v>227</v>
      </c>
      <c r="B52" s="31" t="s">
        <v>228</v>
      </c>
      <c r="C52" s="109">
        <v>719</v>
      </c>
      <c r="D52" s="110">
        <v>0.026770422220567427</v>
      </c>
      <c r="E52" s="109">
        <v>11.64</v>
      </c>
      <c r="F52" s="111">
        <v>0.03265535138168046</v>
      </c>
      <c r="G52" s="112">
        <v>364</v>
      </c>
      <c r="H52" s="110">
        <v>0.042434133830729776</v>
      </c>
      <c r="I52" s="109">
        <v>5</v>
      </c>
      <c r="J52" s="144">
        <v>0.1111111111111111</v>
      </c>
      <c r="K52" s="114">
        <v>2252</v>
      </c>
      <c r="L52" s="111">
        <v>0.03166212074346934</v>
      </c>
      <c r="M52" t="s">
        <v>324</v>
      </c>
    </row>
    <row r="53" spans="1:13" ht="15.75" thickBot="1">
      <c r="A53" s="181" t="s">
        <v>229</v>
      </c>
      <c r="B53" s="155" t="s">
        <v>230</v>
      </c>
      <c r="C53" s="12">
        <v>1094</v>
      </c>
      <c r="D53" s="125">
        <v>0.04073274257204558</v>
      </c>
      <c r="E53" s="12">
        <v>6.07</v>
      </c>
      <c r="F53" s="13">
        <v>0.017029036330481133</v>
      </c>
      <c r="G53" s="126">
        <v>161</v>
      </c>
      <c r="H53" s="125">
        <v>0.01876894380974586</v>
      </c>
      <c r="I53" s="12">
        <v>21</v>
      </c>
      <c r="J53" s="147">
        <v>0.46666666666666656</v>
      </c>
      <c r="K53" s="128">
        <v>1883</v>
      </c>
      <c r="L53" s="13">
        <v>0.026474144476000338</v>
      </c>
      <c r="M53" t="s">
        <v>325</v>
      </c>
    </row>
    <row r="54" spans="1:15" ht="15.75" thickBot="1">
      <c r="A54" s="531" t="s">
        <v>91</v>
      </c>
      <c r="B54" s="641"/>
      <c r="C54" s="190">
        <v>26858</v>
      </c>
      <c r="D54" s="191">
        <v>1</v>
      </c>
      <c r="E54" s="190">
        <v>357.45</v>
      </c>
      <c r="F54" s="166">
        <v>1</v>
      </c>
      <c r="G54" s="192">
        <v>8579</v>
      </c>
      <c r="H54" s="191">
        <v>1</v>
      </c>
      <c r="I54" s="190">
        <v>45</v>
      </c>
      <c r="J54" s="166">
        <v>1</v>
      </c>
      <c r="K54" s="192">
        <v>71128</v>
      </c>
      <c r="L54" s="166">
        <v>1</v>
      </c>
      <c r="M54" t="s">
        <v>116</v>
      </c>
      <c r="O54" s="507">
        <f>SUM(K53,K49,K40,K24,K20,K31,K16,K6,K7)</f>
        <v>71128</v>
      </c>
    </row>
    <row r="55" spans="1:12" ht="15">
      <c r="A55" s="53"/>
      <c r="B55" s="53"/>
      <c r="C55" s="135"/>
      <c r="D55" s="136"/>
      <c r="E55" s="135"/>
      <c r="F55" s="136"/>
      <c r="G55" s="135"/>
      <c r="H55" s="136"/>
      <c r="I55" s="135"/>
      <c r="J55" s="136"/>
      <c r="K55" s="135"/>
      <c r="L55" s="136"/>
    </row>
    <row r="56" spans="1:12" ht="15">
      <c r="A56" s="194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95"/>
      <c r="L56" s="187"/>
    </row>
    <row r="57" spans="1:12" ht="15">
      <c r="A57" s="196" t="s">
        <v>105</v>
      </c>
      <c r="B57" s="187"/>
      <c r="C57" s="187"/>
      <c r="D57" s="187"/>
      <c r="E57" s="187"/>
      <c r="F57" s="187"/>
      <c r="G57" s="187"/>
      <c r="H57" s="187"/>
      <c r="I57" s="187"/>
      <c r="J57" s="187"/>
      <c r="K57" s="195"/>
      <c r="L57" s="187"/>
    </row>
    <row r="58" spans="1:12" ht="15">
      <c r="A58" s="196"/>
      <c r="B58" s="187"/>
      <c r="C58" s="187"/>
      <c r="D58" s="187"/>
      <c r="E58" s="187"/>
      <c r="F58" s="187"/>
      <c r="G58" s="187"/>
      <c r="H58" s="187"/>
      <c r="I58" s="187"/>
      <c r="J58" s="187"/>
      <c r="K58" s="195"/>
      <c r="L58" s="187"/>
    </row>
    <row r="59" spans="1:12" ht="15">
      <c r="A59" s="187"/>
      <c r="B59" s="84"/>
      <c r="C59" s="87"/>
      <c r="D59" s="87"/>
      <c r="E59" s="187"/>
      <c r="F59" s="187"/>
      <c r="G59" s="187"/>
      <c r="H59" s="187"/>
      <c r="I59" s="187"/>
      <c r="J59" s="187"/>
      <c r="K59" s="195"/>
      <c r="L59" s="187"/>
    </row>
  </sheetData>
  <sheetProtection/>
  <mergeCells count="11">
    <mergeCell ref="A54:B54"/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59"/>
  <sheetViews>
    <sheetView zoomScale="82" zoomScaleNormal="82" zoomScalePageLayoutView="0" workbookViewId="0" topLeftCell="A1">
      <selection activeCell="A1" sqref="A1:R1"/>
    </sheetView>
  </sheetViews>
  <sheetFormatPr defaultColWidth="11.421875" defaultRowHeight="15"/>
  <cols>
    <col min="1" max="1" width="7.7109375" style="0" customWidth="1"/>
    <col min="2" max="2" width="61.7109375" style="0" customWidth="1"/>
    <col min="3" max="18" width="11.28125" style="0" customWidth="1"/>
  </cols>
  <sheetData>
    <row r="1" spans="1:18" ht="24.75" customHeight="1" thickBot="1" thickTop="1">
      <c r="A1" s="602" t="s">
        <v>362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42"/>
    </row>
    <row r="2" spans="1:18" ht="24.75" customHeight="1" thickBot="1" thickTop="1">
      <c r="A2" s="535" t="s">
        <v>24</v>
      </c>
      <c r="B2" s="547" t="s">
        <v>138</v>
      </c>
      <c r="C2" s="574" t="s">
        <v>111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44" t="s">
        <v>91</v>
      </c>
    </row>
    <row r="3" spans="1:18" ht="24.75" customHeight="1" thickBot="1">
      <c r="A3" s="572"/>
      <c r="B3" s="547"/>
      <c r="C3" s="575" t="s">
        <v>112</v>
      </c>
      <c r="D3" s="551"/>
      <c r="E3" s="551"/>
      <c r="F3" s="551"/>
      <c r="G3" s="551"/>
      <c r="H3" s="536" t="s">
        <v>113</v>
      </c>
      <c r="I3" s="551"/>
      <c r="J3" s="551"/>
      <c r="K3" s="551"/>
      <c r="L3" s="551"/>
      <c r="M3" s="536" t="s">
        <v>114</v>
      </c>
      <c r="N3" s="551"/>
      <c r="O3" s="551"/>
      <c r="P3" s="551"/>
      <c r="Q3" s="548"/>
      <c r="R3" s="544"/>
    </row>
    <row r="4" spans="1:18" ht="24.75" customHeight="1">
      <c r="A4" s="572"/>
      <c r="B4" s="547"/>
      <c r="C4" s="565" t="s">
        <v>107</v>
      </c>
      <c r="D4" s="576"/>
      <c r="E4" s="576"/>
      <c r="F4" s="566"/>
      <c r="G4" s="577" t="s">
        <v>91</v>
      </c>
      <c r="H4" s="565" t="s">
        <v>107</v>
      </c>
      <c r="I4" s="576"/>
      <c r="J4" s="576"/>
      <c r="K4" s="566"/>
      <c r="L4" s="577" t="s">
        <v>91</v>
      </c>
      <c r="M4" s="565" t="s">
        <v>107</v>
      </c>
      <c r="N4" s="576"/>
      <c r="O4" s="576"/>
      <c r="P4" s="566"/>
      <c r="Q4" s="577" t="s">
        <v>91</v>
      </c>
      <c r="R4" s="544"/>
    </row>
    <row r="5" spans="1:18" ht="24.75" customHeight="1" thickBot="1">
      <c r="A5" s="573"/>
      <c r="B5" s="548"/>
      <c r="C5" s="6" t="s">
        <v>96</v>
      </c>
      <c r="D5" s="197" t="s">
        <v>97</v>
      </c>
      <c r="E5" s="197" t="s">
        <v>98</v>
      </c>
      <c r="F5" s="7" t="s">
        <v>99</v>
      </c>
      <c r="G5" s="545"/>
      <c r="H5" s="6" t="s">
        <v>96</v>
      </c>
      <c r="I5" s="197" t="s">
        <v>97</v>
      </c>
      <c r="J5" s="197" t="s">
        <v>98</v>
      </c>
      <c r="K5" s="7" t="s">
        <v>99</v>
      </c>
      <c r="L5" s="545"/>
      <c r="M5" s="6" t="s">
        <v>96</v>
      </c>
      <c r="N5" s="197" t="s">
        <v>97</v>
      </c>
      <c r="O5" s="8" t="s">
        <v>98</v>
      </c>
      <c r="P5" s="7" t="s">
        <v>99</v>
      </c>
      <c r="Q5" s="545"/>
      <c r="R5" s="545"/>
    </row>
    <row r="6" spans="1:19" ht="15.75" thickBot="1">
      <c r="A6" s="164" t="s">
        <v>28</v>
      </c>
      <c r="B6" s="46" t="s">
        <v>139</v>
      </c>
      <c r="C6" s="299">
        <v>149</v>
      </c>
      <c r="D6" s="405">
        <v>65</v>
      </c>
      <c r="E6" s="456">
        <v>16</v>
      </c>
      <c r="F6" s="435">
        <v>1</v>
      </c>
      <c r="G6" s="457">
        <v>231</v>
      </c>
      <c r="H6" s="299">
        <v>488</v>
      </c>
      <c r="I6" s="405">
        <v>271</v>
      </c>
      <c r="J6" s="456">
        <v>97</v>
      </c>
      <c r="K6" s="435">
        <v>2</v>
      </c>
      <c r="L6" s="457">
        <v>858</v>
      </c>
      <c r="M6" s="299">
        <v>318</v>
      </c>
      <c r="N6" s="405">
        <v>88</v>
      </c>
      <c r="O6" s="456">
        <v>43</v>
      </c>
      <c r="P6" s="435">
        <v>1</v>
      </c>
      <c r="Q6" s="457">
        <v>450</v>
      </c>
      <c r="R6" s="457">
        <v>1539</v>
      </c>
      <c r="S6" t="s">
        <v>285</v>
      </c>
    </row>
    <row r="7" spans="1:18" ht="15.75" thickBot="1">
      <c r="A7" s="15" t="s">
        <v>30</v>
      </c>
      <c r="B7" s="16" t="s">
        <v>140</v>
      </c>
      <c r="C7" s="71">
        <v>1216</v>
      </c>
      <c r="D7" s="458">
        <v>758</v>
      </c>
      <c r="E7" s="458">
        <v>31</v>
      </c>
      <c r="F7" s="459">
        <v>1</v>
      </c>
      <c r="G7" s="71">
        <v>2006</v>
      </c>
      <c r="H7" s="71">
        <v>4915</v>
      </c>
      <c r="I7" s="458">
        <v>3146</v>
      </c>
      <c r="J7" s="458">
        <v>264</v>
      </c>
      <c r="K7" s="459">
        <v>3</v>
      </c>
      <c r="L7" s="71">
        <v>8328</v>
      </c>
      <c r="M7" s="71">
        <v>1872</v>
      </c>
      <c r="N7" s="458">
        <v>1024</v>
      </c>
      <c r="O7" s="458">
        <v>117</v>
      </c>
      <c r="P7" s="459">
        <v>3</v>
      </c>
      <c r="Q7" s="71">
        <v>3016</v>
      </c>
      <c r="R7" s="198">
        <v>13350</v>
      </c>
    </row>
    <row r="8" spans="1:19" ht="15">
      <c r="A8" s="157" t="s">
        <v>141</v>
      </c>
      <c r="B8" s="21" t="s">
        <v>142</v>
      </c>
      <c r="C8" s="22">
        <v>187</v>
      </c>
      <c r="D8" s="199">
        <v>183</v>
      </c>
      <c r="E8" s="200">
        <v>3</v>
      </c>
      <c r="F8" s="201">
        <v>1</v>
      </c>
      <c r="G8" s="202">
        <v>374</v>
      </c>
      <c r="H8" s="22">
        <v>770</v>
      </c>
      <c r="I8" s="199">
        <v>693</v>
      </c>
      <c r="J8" s="200">
        <v>49</v>
      </c>
      <c r="K8" s="201">
        <v>1</v>
      </c>
      <c r="L8" s="202">
        <v>1513</v>
      </c>
      <c r="M8" s="22">
        <v>405</v>
      </c>
      <c r="N8" s="199">
        <v>269</v>
      </c>
      <c r="O8" s="200">
        <v>27</v>
      </c>
      <c r="P8" s="201">
        <v>3</v>
      </c>
      <c r="Q8" s="202">
        <v>704</v>
      </c>
      <c r="R8" s="202">
        <v>2591</v>
      </c>
      <c r="S8" t="s">
        <v>286</v>
      </c>
    </row>
    <row r="9" spans="1:19" ht="28.5">
      <c r="A9" s="158" t="s">
        <v>143</v>
      </c>
      <c r="B9" s="26" t="s">
        <v>144</v>
      </c>
      <c r="C9" s="103">
        <v>75</v>
      </c>
      <c r="D9" s="203">
        <v>97</v>
      </c>
      <c r="E9" s="204">
        <v>12</v>
      </c>
      <c r="F9" s="205">
        <v>0</v>
      </c>
      <c r="G9" s="206">
        <v>184</v>
      </c>
      <c r="H9" s="103">
        <v>308</v>
      </c>
      <c r="I9" s="203">
        <v>402</v>
      </c>
      <c r="J9" s="204">
        <v>72</v>
      </c>
      <c r="K9" s="205">
        <v>0</v>
      </c>
      <c r="L9" s="206">
        <v>782</v>
      </c>
      <c r="M9" s="103">
        <v>143</v>
      </c>
      <c r="N9" s="203">
        <v>146</v>
      </c>
      <c r="O9" s="204">
        <v>34</v>
      </c>
      <c r="P9" s="205">
        <v>0</v>
      </c>
      <c r="Q9" s="206">
        <v>323</v>
      </c>
      <c r="R9" s="206">
        <v>1289</v>
      </c>
      <c r="S9" t="s">
        <v>287</v>
      </c>
    </row>
    <row r="10" spans="1:19" ht="15">
      <c r="A10" s="158" t="s">
        <v>145</v>
      </c>
      <c r="B10" s="26" t="s">
        <v>146</v>
      </c>
      <c r="C10" s="103">
        <v>238</v>
      </c>
      <c r="D10" s="203">
        <v>123</v>
      </c>
      <c r="E10" s="204">
        <v>7</v>
      </c>
      <c r="F10" s="205">
        <v>0</v>
      </c>
      <c r="G10" s="206">
        <v>368</v>
      </c>
      <c r="H10" s="103">
        <v>934</v>
      </c>
      <c r="I10" s="203">
        <v>516</v>
      </c>
      <c r="J10" s="204">
        <v>46</v>
      </c>
      <c r="K10" s="205">
        <v>0</v>
      </c>
      <c r="L10" s="206">
        <v>1496</v>
      </c>
      <c r="M10" s="103">
        <v>416</v>
      </c>
      <c r="N10" s="203">
        <v>193</v>
      </c>
      <c r="O10" s="204">
        <v>21</v>
      </c>
      <c r="P10" s="205">
        <v>0</v>
      </c>
      <c r="Q10" s="206">
        <v>630</v>
      </c>
      <c r="R10" s="206">
        <v>2494</v>
      </c>
      <c r="S10" t="s">
        <v>288</v>
      </c>
    </row>
    <row r="11" spans="1:19" ht="15">
      <c r="A11" s="158" t="s">
        <v>147</v>
      </c>
      <c r="B11" s="26" t="s">
        <v>148</v>
      </c>
      <c r="C11" s="103">
        <v>563</v>
      </c>
      <c r="D11" s="203">
        <v>289</v>
      </c>
      <c r="E11" s="204">
        <v>3</v>
      </c>
      <c r="F11" s="205">
        <v>0</v>
      </c>
      <c r="G11" s="206">
        <v>855</v>
      </c>
      <c r="H11" s="103">
        <v>2250</v>
      </c>
      <c r="I11" s="203">
        <v>1206</v>
      </c>
      <c r="J11" s="204">
        <v>51</v>
      </c>
      <c r="K11" s="205">
        <v>0</v>
      </c>
      <c r="L11" s="206">
        <v>3507</v>
      </c>
      <c r="M11" s="103">
        <v>630</v>
      </c>
      <c r="N11" s="203">
        <v>300</v>
      </c>
      <c r="O11" s="204">
        <v>8</v>
      </c>
      <c r="P11" s="205">
        <v>0</v>
      </c>
      <c r="Q11" s="206">
        <v>938</v>
      </c>
      <c r="R11" s="206">
        <v>5300</v>
      </c>
      <c r="S11" t="s">
        <v>289</v>
      </c>
    </row>
    <row r="12" spans="1:19" ht="15">
      <c r="A12" s="158" t="s">
        <v>149</v>
      </c>
      <c r="B12" s="26" t="s">
        <v>150</v>
      </c>
      <c r="C12" s="103">
        <v>32</v>
      </c>
      <c r="D12" s="203">
        <v>12</v>
      </c>
      <c r="E12" s="204">
        <v>0</v>
      </c>
      <c r="F12" s="205">
        <v>0</v>
      </c>
      <c r="G12" s="206">
        <v>44</v>
      </c>
      <c r="H12" s="103">
        <v>124</v>
      </c>
      <c r="I12" s="203">
        <v>58</v>
      </c>
      <c r="J12" s="204">
        <v>16</v>
      </c>
      <c r="K12" s="205">
        <v>0</v>
      </c>
      <c r="L12" s="206">
        <v>198</v>
      </c>
      <c r="M12" s="103">
        <v>45</v>
      </c>
      <c r="N12" s="203">
        <v>16</v>
      </c>
      <c r="O12" s="204">
        <v>7</v>
      </c>
      <c r="P12" s="205">
        <v>0</v>
      </c>
      <c r="Q12" s="206">
        <v>68</v>
      </c>
      <c r="R12" s="206">
        <v>310</v>
      </c>
      <c r="S12" t="s">
        <v>290</v>
      </c>
    </row>
    <row r="13" spans="1:19" ht="15">
      <c r="A13" s="158" t="s">
        <v>151</v>
      </c>
      <c r="B13" s="26" t="s">
        <v>152</v>
      </c>
      <c r="C13" s="103">
        <v>65</v>
      </c>
      <c r="D13" s="203">
        <v>4</v>
      </c>
      <c r="E13" s="204">
        <v>1</v>
      </c>
      <c r="F13" s="205">
        <v>0</v>
      </c>
      <c r="G13" s="206">
        <v>70</v>
      </c>
      <c r="H13" s="103">
        <v>300</v>
      </c>
      <c r="I13" s="203">
        <v>35</v>
      </c>
      <c r="J13" s="204">
        <v>2</v>
      </c>
      <c r="K13" s="205">
        <v>0</v>
      </c>
      <c r="L13" s="206">
        <v>337</v>
      </c>
      <c r="M13" s="103">
        <v>120</v>
      </c>
      <c r="N13" s="203">
        <v>13</v>
      </c>
      <c r="O13" s="204">
        <v>3</v>
      </c>
      <c r="P13" s="205">
        <v>0</v>
      </c>
      <c r="Q13" s="206">
        <v>136</v>
      </c>
      <c r="R13" s="206">
        <v>543</v>
      </c>
      <c r="S13" t="s">
        <v>291</v>
      </c>
    </row>
    <row r="14" spans="1:19" ht="15">
      <c r="A14" s="158" t="s">
        <v>153</v>
      </c>
      <c r="B14" s="26" t="s">
        <v>154</v>
      </c>
      <c r="C14" s="103">
        <v>19</v>
      </c>
      <c r="D14" s="203">
        <v>23</v>
      </c>
      <c r="E14" s="204">
        <v>2</v>
      </c>
      <c r="F14" s="205">
        <v>0</v>
      </c>
      <c r="G14" s="206">
        <v>44</v>
      </c>
      <c r="H14" s="103">
        <v>89</v>
      </c>
      <c r="I14" s="203">
        <v>121</v>
      </c>
      <c r="J14" s="204">
        <v>16</v>
      </c>
      <c r="K14" s="205">
        <v>2</v>
      </c>
      <c r="L14" s="206">
        <v>228</v>
      </c>
      <c r="M14" s="103">
        <v>47</v>
      </c>
      <c r="N14" s="203">
        <v>39</v>
      </c>
      <c r="O14" s="204">
        <v>9</v>
      </c>
      <c r="P14" s="205">
        <v>0</v>
      </c>
      <c r="Q14" s="206">
        <v>95</v>
      </c>
      <c r="R14" s="206">
        <v>367</v>
      </c>
      <c r="S14" t="s">
        <v>292</v>
      </c>
    </row>
    <row r="15" spans="1:19" ht="15.75" thickBot="1">
      <c r="A15" s="159" t="s">
        <v>155</v>
      </c>
      <c r="B15" s="31" t="s">
        <v>156</v>
      </c>
      <c r="C15" s="109">
        <v>37</v>
      </c>
      <c r="D15" s="207">
        <v>27</v>
      </c>
      <c r="E15" s="208">
        <v>3</v>
      </c>
      <c r="F15" s="209">
        <v>0</v>
      </c>
      <c r="G15" s="210">
        <v>67</v>
      </c>
      <c r="H15" s="109">
        <v>140</v>
      </c>
      <c r="I15" s="207">
        <v>115</v>
      </c>
      <c r="J15" s="208">
        <v>12</v>
      </c>
      <c r="K15" s="209">
        <v>0</v>
      </c>
      <c r="L15" s="210">
        <v>267</v>
      </c>
      <c r="M15" s="109">
        <v>66</v>
      </c>
      <c r="N15" s="207">
        <v>48</v>
      </c>
      <c r="O15" s="208">
        <v>8</v>
      </c>
      <c r="P15" s="209">
        <v>0</v>
      </c>
      <c r="Q15" s="210">
        <v>122</v>
      </c>
      <c r="R15" s="210">
        <v>456</v>
      </c>
      <c r="S15" t="s">
        <v>293</v>
      </c>
    </row>
    <row r="16" spans="1:18" ht="29.25" thickBot="1">
      <c r="A16" s="15" t="s">
        <v>157</v>
      </c>
      <c r="B16" s="16" t="s">
        <v>158</v>
      </c>
      <c r="C16" s="298">
        <v>78</v>
      </c>
      <c r="D16" s="400">
        <v>82</v>
      </c>
      <c r="E16" s="400">
        <v>10</v>
      </c>
      <c r="F16" s="436">
        <v>0</v>
      </c>
      <c r="G16" s="298">
        <v>170</v>
      </c>
      <c r="H16" s="298">
        <v>315</v>
      </c>
      <c r="I16" s="400">
        <v>464</v>
      </c>
      <c r="J16" s="400">
        <v>96</v>
      </c>
      <c r="K16" s="436">
        <v>2</v>
      </c>
      <c r="L16" s="298">
        <v>877</v>
      </c>
      <c r="M16" s="298">
        <v>90</v>
      </c>
      <c r="N16" s="400">
        <v>119</v>
      </c>
      <c r="O16" s="400">
        <v>24</v>
      </c>
      <c r="P16" s="436">
        <v>1</v>
      </c>
      <c r="Q16" s="298">
        <v>234</v>
      </c>
      <c r="R16" s="98">
        <v>1281</v>
      </c>
    </row>
    <row r="17" spans="1:19" ht="15">
      <c r="A17" s="160" t="s">
        <v>159</v>
      </c>
      <c r="B17" s="36" t="s">
        <v>162</v>
      </c>
      <c r="C17" s="37">
        <v>32</v>
      </c>
      <c r="D17" s="211">
        <v>36</v>
      </c>
      <c r="E17" s="212">
        <v>3</v>
      </c>
      <c r="F17" s="213">
        <v>0</v>
      </c>
      <c r="G17" s="214">
        <v>71</v>
      </c>
      <c r="H17" s="37">
        <v>163</v>
      </c>
      <c r="I17" s="211">
        <v>241</v>
      </c>
      <c r="J17" s="212">
        <v>52</v>
      </c>
      <c r="K17" s="213">
        <v>0</v>
      </c>
      <c r="L17" s="214">
        <v>456</v>
      </c>
      <c r="M17" s="37">
        <v>37</v>
      </c>
      <c r="N17" s="211">
        <v>46</v>
      </c>
      <c r="O17" s="212">
        <v>14</v>
      </c>
      <c r="P17" s="213">
        <v>1</v>
      </c>
      <c r="Q17" s="214">
        <v>98</v>
      </c>
      <c r="R17" s="214">
        <v>625</v>
      </c>
      <c r="S17" t="s">
        <v>294</v>
      </c>
    </row>
    <row r="18" spans="1:19" ht="15">
      <c r="A18" s="158" t="s">
        <v>161</v>
      </c>
      <c r="B18" s="26" t="s">
        <v>162</v>
      </c>
      <c r="C18" s="103">
        <v>21</v>
      </c>
      <c r="D18" s="203">
        <v>22</v>
      </c>
      <c r="E18" s="204">
        <v>4</v>
      </c>
      <c r="F18" s="205">
        <v>0</v>
      </c>
      <c r="G18" s="206">
        <v>47</v>
      </c>
      <c r="H18" s="103">
        <v>84</v>
      </c>
      <c r="I18" s="203">
        <v>134</v>
      </c>
      <c r="J18" s="204">
        <v>34</v>
      </c>
      <c r="K18" s="205">
        <v>1</v>
      </c>
      <c r="L18" s="206">
        <v>253</v>
      </c>
      <c r="M18" s="103">
        <v>30</v>
      </c>
      <c r="N18" s="203">
        <v>49</v>
      </c>
      <c r="O18" s="204">
        <v>8</v>
      </c>
      <c r="P18" s="205">
        <v>0</v>
      </c>
      <c r="Q18" s="206">
        <v>87</v>
      </c>
      <c r="R18" s="206">
        <v>387</v>
      </c>
      <c r="S18" t="s">
        <v>295</v>
      </c>
    </row>
    <row r="19" spans="1:19" ht="15.75" thickBot="1">
      <c r="A19" s="161" t="s">
        <v>163</v>
      </c>
      <c r="B19" s="41" t="s">
        <v>164</v>
      </c>
      <c r="C19" s="119">
        <v>25</v>
      </c>
      <c r="D19" s="215">
        <v>24</v>
      </c>
      <c r="E19" s="216">
        <v>3</v>
      </c>
      <c r="F19" s="217">
        <v>0</v>
      </c>
      <c r="G19" s="218">
        <v>52</v>
      </c>
      <c r="H19" s="119">
        <v>68</v>
      </c>
      <c r="I19" s="215">
        <v>89</v>
      </c>
      <c r="J19" s="216">
        <v>10</v>
      </c>
      <c r="K19" s="217">
        <v>1</v>
      </c>
      <c r="L19" s="218">
        <v>168</v>
      </c>
      <c r="M19" s="119">
        <v>23</v>
      </c>
      <c r="N19" s="215">
        <v>24</v>
      </c>
      <c r="O19" s="216">
        <v>2</v>
      </c>
      <c r="P19" s="217">
        <v>0</v>
      </c>
      <c r="Q19" s="218">
        <v>49</v>
      </c>
      <c r="R19" s="218">
        <v>269</v>
      </c>
      <c r="S19" t="s">
        <v>296</v>
      </c>
    </row>
    <row r="20" spans="1:18" ht="29.25" thickBot="1">
      <c r="A20" s="15" t="s">
        <v>165</v>
      </c>
      <c r="B20" s="16" t="s">
        <v>166</v>
      </c>
      <c r="C20" s="71">
        <v>266</v>
      </c>
      <c r="D20" s="458">
        <v>582</v>
      </c>
      <c r="E20" s="458">
        <v>71</v>
      </c>
      <c r="F20" s="459">
        <v>0</v>
      </c>
      <c r="G20" s="71">
        <v>919</v>
      </c>
      <c r="H20" s="71">
        <v>1487</v>
      </c>
      <c r="I20" s="458">
        <v>3201</v>
      </c>
      <c r="J20" s="458">
        <v>613</v>
      </c>
      <c r="K20" s="459">
        <v>0</v>
      </c>
      <c r="L20" s="71">
        <v>5301</v>
      </c>
      <c r="M20" s="71">
        <v>496</v>
      </c>
      <c r="N20" s="458">
        <v>978</v>
      </c>
      <c r="O20" s="458">
        <v>238</v>
      </c>
      <c r="P20" s="459">
        <v>0</v>
      </c>
      <c r="Q20" s="71">
        <v>1712</v>
      </c>
      <c r="R20" s="198">
        <v>7932</v>
      </c>
    </row>
    <row r="21" spans="1:19" ht="15">
      <c r="A21" s="157" t="s">
        <v>167</v>
      </c>
      <c r="B21" s="21" t="s">
        <v>168</v>
      </c>
      <c r="C21" s="22">
        <v>110</v>
      </c>
      <c r="D21" s="199">
        <v>252</v>
      </c>
      <c r="E21" s="200">
        <v>34</v>
      </c>
      <c r="F21" s="201">
        <v>0</v>
      </c>
      <c r="G21" s="202">
        <v>396</v>
      </c>
      <c r="H21" s="22">
        <v>648</v>
      </c>
      <c r="I21" s="199">
        <v>1433</v>
      </c>
      <c r="J21" s="200">
        <v>286</v>
      </c>
      <c r="K21" s="201">
        <v>0</v>
      </c>
      <c r="L21" s="202">
        <v>2367</v>
      </c>
      <c r="M21" s="22">
        <v>217</v>
      </c>
      <c r="N21" s="199">
        <v>423</v>
      </c>
      <c r="O21" s="200">
        <v>102</v>
      </c>
      <c r="P21" s="201">
        <v>0</v>
      </c>
      <c r="Q21" s="202">
        <v>742</v>
      </c>
      <c r="R21" s="202">
        <v>3505</v>
      </c>
      <c r="S21" t="s">
        <v>297</v>
      </c>
    </row>
    <row r="22" spans="1:19" ht="15">
      <c r="A22" s="158" t="s">
        <v>169</v>
      </c>
      <c r="B22" s="26" t="s">
        <v>168</v>
      </c>
      <c r="C22" s="103">
        <v>107</v>
      </c>
      <c r="D22" s="203">
        <v>234</v>
      </c>
      <c r="E22" s="204">
        <v>25</v>
      </c>
      <c r="F22" s="205">
        <v>0</v>
      </c>
      <c r="G22" s="206">
        <v>366</v>
      </c>
      <c r="H22" s="103">
        <v>573</v>
      </c>
      <c r="I22" s="203">
        <v>1257</v>
      </c>
      <c r="J22" s="204">
        <v>240</v>
      </c>
      <c r="K22" s="205">
        <v>0</v>
      </c>
      <c r="L22" s="206">
        <v>2070</v>
      </c>
      <c r="M22" s="103">
        <v>191</v>
      </c>
      <c r="N22" s="203">
        <v>395</v>
      </c>
      <c r="O22" s="204">
        <v>105</v>
      </c>
      <c r="P22" s="205">
        <v>0</v>
      </c>
      <c r="Q22" s="206">
        <v>691</v>
      </c>
      <c r="R22" s="206">
        <v>3127</v>
      </c>
      <c r="S22" t="s">
        <v>298</v>
      </c>
    </row>
    <row r="23" spans="1:19" ht="15.75" thickBot="1">
      <c r="A23" s="159" t="s">
        <v>170</v>
      </c>
      <c r="B23" s="31" t="s">
        <v>171</v>
      </c>
      <c r="C23" s="109">
        <v>49</v>
      </c>
      <c r="D23" s="207">
        <v>96</v>
      </c>
      <c r="E23" s="208">
        <v>12</v>
      </c>
      <c r="F23" s="209">
        <v>0</v>
      </c>
      <c r="G23" s="210">
        <v>157</v>
      </c>
      <c r="H23" s="109">
        <v>266</v>
      </c>
      <c r="I23" s="207">
        <v>511</v>
      </c>
      <c r="J23" s="208">
        <v>87</v>
      </c>
      <c r="K23" s="209">
        <v>0</v>
      </c>
      <c r="L23" s="210">
        <v>864</v>
      </c>
      <c r="M23" s="109">
        <v>88</v>
      </c>
      <c r="N23" s="207">
        <v>160</v>
      </c>
      <c r="O23" s="208">
        <v>31</v>
      </c>
      <c r="P23" s="209">
        <v>0</v>
      </c>
      <c r="Q23" s="210">
        <v>279</v>
      </c>
      <c r="R23" s="210">
        <v>1300</v>
      </c>
      <c r="S23" t="s">
        <v>299</v>
      </c>
    </row>
    <row r="24" spans="1:18" ht="15.75" thickBot="1">
      <c r="A24" s="15" t="s">
        <v>172</v>
      </c>
      <c r="B24" s="16" t="s">
        <v>173</v>
      </c>
      <c r="C24" s="298">
        <v>147</v>
      </c>
      <c r="D24" s="400">
        <v>165</v>
      </c>
      <c r="E24" s="400">
        <v>10</v>
      </c>
      <c r="F24" s="436">
        <v>0</v>
      </c>
      <c r="G24" s="298">
        <v>322</v>
      </c>
      <c r="H24" s="298">
        <v>634</v>
      </c>
      <c r="I24" s="400">
        <v>1097</v>
      </c>
      <c r="J24" s="400">
        <v>168</v>
      </c>
      <c r="K24" s="436">
        <v>3</v>
      </c>
      <c r="L24" s="298">
        <v>1902</v>
      </c>
      <c r="M24" s="298">
        <v>336</v>
      </c>
      <c r="N24" s="400">
        <v>643</v>
      </c>
      <c r="O24" s="400">
        <v>116</v>
      </c>
      <c r="P24" s="436">
        <v>1</v>
      </c>
      <c r="Q24" s="298">
        <v>1096</v>
      </c>
      <c r="R24" s="98">
        <v>3320</v>
      </c>
    </row>
    <row r="25" spans="1:19" ht="15">
      <c r="A25" s="160" t="s">
        <v>174</v>
      </c>
      <c r="B25" s="36" t="s">
        <v>175</v>
      </c>
      <c r="C25" s="37">
        <v>11</v>
      </c>
      <c r="D25" s="211">
        <v>6</v>
      </c>
      <c r="E25" s="212">
        <v>1</v>
      </c>
      <c r="F25" s="213">
        <v>0</v>
      </c>
      <c r="G25" s="214">
        <v>18</v>
      </c>
      <c r="H25" s="37">
        <v>39</v>
      </c>
      <c r="I25" s="211">
        <v>52</v>
      </c>
      <c r="J25" s="212">
        <v>10</v>
      </c>
      <c r="K25" s="213">
        <v>1</v>
      </c>
      <c r="L25" s="214">
        <v>102</v>
      </c>
      <c r="M25" s="37">
        <v>14</v>
      </c>
      <c r="N25" s="211">
        <v>14</v>
      </c>
      <c r="O25" s="212">
        <v>6</v>
      </c>
      <c r="P25" s="213">
        <v>0</v>
      </c>
      <c r="Q25" s="214">
        <v>34</v>
      </c>
      <c r="R25" s="214">
        <v>154</v>
      </c>
      <c r="S25" t="s">
        <v>300</v>
      </c>
    </row>
    <row r="26" spans="1:19" ht="28.5">
      <c r="A26" s="158" t="s">
        <v>176</v>
      </c>
      <c r="B26" s="26" t="s">
        <v>177</v>
      </c>
      <c r="C26" s="103">
        <v>74</v>
      </c>
      <c r="D26" s="203">
        <v>93</v>
      </c>
      <c r="E26" s="204">
        <v>7</v>
      </c>
      <c r="F26" s="205">
        <v>0</v>
      </c>
      <c r="G26" s="206">
        <v>174</v>
      </c>
      <c r="H26" s="103">
        <v>410</v>
      </c>
      <c r="I26" s="203">
        <v>807</v>
      </c>
      <c r="J26" s="204">
        <v>107</v>
      </c>
      <c r="K26" s="205">
        <v>0</v>
      </c>
      <c r="L26" s="206">
        <v>1324</v>
      </c>
      <c r="M26" s="103">
        <v>250</v>
      </c>
      <c r="N26" s="203">
        <v>538</v>
      </c>
      <c r="O26" s="204">
        <v>72</v>
      </c>
      <c r="P26" s="205">
        <v>0</v>
      </c>
      <c r="Q26" s="206">
        <v>860</v>
      </c>
      <c r="R26" s="206">
        <v>2358</v>
      </c>
      <c r="S26" t="s">
        <v>301</v>
      </c>
    </row>
    <row r="27" spans="1:19" ht="15">
      <c r="A27" s="158" t="s">
        <v>178</v>
      </c>
      <c r="B27" s="26" t="s">
        <v>179</v>
      </c>
      <c r="C27" s="103">
        <v>12</v>
      </c>
      <c r="D27" s="203">
        <v>14</v>
      </c>
      <c r="E27" s="204">
        <v>0</v>
      </c>
      <c r="F27" s="205">
        <v>0</v>
      </c>
      <c r="G27" s="206">
        <v>26</v>
      </c>
      <c r="H27" s="103">
        <v>46</v>
      </c>
      <c r="I27" s="203">
        <v>46</v>
      </c>
      <c r="J27" s="204">
        <v>4</v>
      </c>
      <c r="K27" s="205">
        <v>2</v>
      </c>
      <c r="L27" s="206">
        <v>98</v>
      </c>
      <c r="M27" s="103">
        <v>19</v>
      </c>
      <c r="N27" s="203">
        <v>18</v>
      </c>
      <c r="O27" s="204">
        <v>7</v>
      </c>
      <c r="P27" s="205">
        <v>1</v>
      </c>
      <c r="Q27" s="206">
        <v>45</v>
      </c>
      <c r="R27" s="206">
        <v>169</v>
      </c>
      <c r="S27" t="s">
        <v>302</v>
      </c>
    </row>
    <row r="28" spans="1:19" ht="15">
      <c r="A28" s="158" t="s">
        <v>180</v>
      </c>
      <c r="B28" s="189" t="s">
        <v>181</v>
      </c>
      <c r="C28" s="103">
        <v>30</v>
      </c>
      <c r="D28" s="203">
        <v>32</v>
      </c>
      <c r="E28" s="204">
        <v>0</v>
      </c>
      <c r="F28" s="205">
        <v>0</v>
      </c>
      <c r="G28" s="206">
        <v>62</v>
      </c>
      <c r="H28" s="103">
        <v>77</v>
      </c>
      <c r="I28" s="203">
        <v>89</v>
      </c>
      <c r="J28" s="204">
        <v>27</v>
      </c>
      <c r="K28" s="205">
        <v>0</v>
      </c>
      <c r="L28" s="206">
        <v>193</v>
      </c>
      <c r="M28" s="103">
        <v>23</v>
      </c>
      <c r="N28" s="203">
        <v>37</v>
      </c>
      <c r="O28" s="204">
        <v>20</v>
      </c>
      <c r="P28" s="205">
        <v>0</v>
      </c>
      <c r="Q28" s="206">
        <v>80</v>
      </c>
      <c r="R28" s="206">
        <v>335</v>
      </c>
      <c r="S28" t="s">
        <v>303</v>
      </c>
    </row>
    <row r="29" spans="1:19" ht="15">
      <c r="A29" s="158" t="s">
        <v>182</v>
      </c>
      <c r="B29" s="26" t="s">
        <v>183</v>
      </c>
      <c r="C29" s="103">
        <v>8</v>
      </c>
      <c r="D29" s="203">
        <v>9</v>
      </c>
      <c r="E29" s="204">
        <v>1</v>
      </c>
      <c r="F29" s="205">
        <v>0</v>
      </c>
      <c r="G29" s="206">
        <v>18</v>
      </c>
      <c r="H29" s="103">
        <v>38</v>
      </c>
      <c r="I29" s="203">
        <v>51</v>
      </c>
      <c r="J29" s="204">
        <v>13</v>
      </c>
      <c r="K29" s="205">
        <v>0</v>
      </c>
      <c r="L29" s="206">
        <v>102</v>
      </c>
      <c r="M29" s="103">
        <v>16</v>
      </c>
      <c r="N29" s="203">
        <v>18</v>
      </c>
      <c r="O29" s="204">
        <v>9</v>
      </c>
      <c r="P29" s="205">
        <v>0</v>
      </c>
      <c r="Q29" s="206">
        <v>43</v>
      </c>
      <c r="R29" s="206">
        <v>163</v>
      </c>
      <c r="S29" t="s">
        <v>304</v>
      </c>
    </row>
    <row r="30" spans="1:19" ht="15.75" thickBot="1">
      <c r="A30" s="161" t="s">
        <v>184</v>
      </c>
      <c r="B30" s="41" t="s">
        <v>185</v>
      </c>
      <c r="C30" s="119">
        <v>12</v>
      </c>
      <c r="D30" s="215">
        <v>11</v>
      </c>
      <c r="E30" s="216">
        <v>1</v>
      </c>
      <c r="F30" s="217">
        <v>0</v>
      </c>
      <c r="G30" s="218">
        <v>24</v>
      </c>
      <c r="H30" s="119">
        <v>24</v>
      </c>
      <c r="I30" s="215">
        <v>52</v>
      </c>
      <c r="J30" s="216">
        <v>7</v>
      </c>
      <c r="K30" s="217">
        <v>0</v>
      </c>
      <c r="L30" s="218">
        <v>83</v>
      </c>
      <c r="M30" s="119">
        <v>14</v>
      </c>
      <c r="N30" s="215">
        <v>18</v>
      </c>
      <c r="O30" s="216">
        <v>2</v>
      </c>
      <c r="P30" s="217">
        <v>0</v>
      </c>
      <c r="Q30" s="218">
        <v>34</v>
      </c>
      <c r="R30" s="218">
        <v>141</v>
      </c>
      <c r="S30" t="s">
        <v>305</v>
      </c>
    </row>
    <row r="31" spans="1:18" ht="15.75" thickBot="1">
      <c r="A31" s="15" t="s">
        <v>186</v>
      </c>
      <c r="B31" s="16" t="s">
        <v>187</v>
      </c>
      <c r="C31" s="298">
        <v>3981</v>
      </c>
      <c r="D31" s="400">
        <v>3784</v>
      </c>
      <c r="E31" s="400">
        <v>524</v>
      </c>
      <c r="F31" s="436">
        <v>0</v>
      </c>
      <c r="G31" s="298">
        <v>8289</v>
      </c>
      <c r="H31" s="298">
        <v>10834</v>
      </c>
      <c r="I31" s="400">
        <v>12143</v>
      </c>
      <c r="J31" s="400">
        <v>2826</v>
      </c>
      <c r="K31" s="436">
        <v>0</v>
      </c>
      <c r="L31" s="298">
        <v>25803</v>
      </c>
      <c r="M31" s="298">
        <v>3370</v>
      </c>
      <c r="N31" s="400">
        <v>3688</v>
      </c>
      <c r="O31" s="400">
        <v>1556</v>
      </c>
      <c r="P31" s="436">
        <v>0</v>
      </c>
      <c r="Q31" s="298">
        <v>8614</v>
      </c>
      <c r="R31" s="98">
        <v>42706</v>
      </c>
    </row>
    <row r="32" spans="1:19" ht="15">
      <c r="A32" s="157" t="s">
        <v>188</v>
      </c>
      <c r="B32" s="21" t="s">
        <v>189</v>
      </c>
      <c r="C32" s="22">
        <v>33</v>
      </c>
      <c r="D32" s="199">
        <v>49</v>
      </c>
      <c r="E32" s="200">
        <v>6</v>
      </c>
      <c r="F32" s="201">
        <v>0</v>
      </c>
      <c r="G32" s="202">
        <v>88</v>
      </c>
      <c r="H32" s="22">
        <v>119</v>
      </c>
      <c r="I32" s="199">
        <v>157</v>
      </c>
      <c r="J32" s="200">
        <v>37</v>
      </c>
      <c r="K32" s="201">
        <v>0</v>
      </c>
      <c r="L32" s="202">
        <v>313</v>
      </c>
      <c r="M32" s="22">
        <v>39</v>
      </c>
      <c r="N32" s="199">
        <v>55</v>
      </c>
      <c r="O32" s="200">
        <v>30</v>
      </c>
      <c r="P32" s="201">
        <v>0</v>
      </c>
      <c r="Q32" s="202">
        <v>124</v>
      </c>
      <c r="R32" s="202">
        <v>525</v>
      </c>
      <c r="S32" t="s">
        <v>306</v>
      </c>
    </row>
    <row r="33" spans="1:19" ht="15">
      <c r="A33" s="158" t="s">
        <v>190</v>
      </c>
      <c r="B33" s="26" t="s">
        <v>191</v>
      </c>
      <c r="C33" s="103">
        <v>184</v>
      </c>
      <c r="D33" s="203">
        <v>291</v>
      </c>
      <c r="E33" s="204">
        <v>55</v>
      </c>
      <c r="F33" s="205">
        <v>0</v>
      </c>
      <c r="G33" s="206">
        <v>530</v>
      </c>
      <c r="H33" s="103">
        <v>697</v>
      </c>
      <c r="I33" s="203">
        <v>1210</v>
      </c>
      <c r="J33" s="204">
        <v>502</v>
      </c>
      <c r="K33" s="205">
        <v>0</v>
      </c>
      <c r="L33" s="206">
        <v>2409</v>
      </c>
      <c r="M33" s="103">
        <v>317</v>
      </c>
      <c r="N33" s="203">
        <v>443</v>
      </c>
      <c r="O33" s="204">
        <v>415</v>
      </c>
      <c r="P33" s="205">
        <v>0</v>
      </c>
      <c r="Q33" s="206">
        <v>1175</v>
      </c>
      <c r="R33" s="206">
        <v>4114</v>
      </c>
      <c r="S33" t="s">
        <v>307</v>
      </c>
    </row>
    <row r="34" spans="1:19" ht="15">
      <c r="A34" s="158" t="s">
        <v>192</v>
      </c>
      <c r="B34" s="26" t="s">
        <v>193</v>
      </c>
      <c r="C34" s="103">
        <v>342</v>
      </c>
      <c r="D34" s="203">
        <v>356</v>
      </c>
      <c r="E34" s="204">
        <v>58</v>
      </c>
      <c r="F34" s="205">
        <v>0</v>
      </c>
      <c r="G34" s="206">
        <v>756</v>
      </c>
      <c r="H34" s="103">
        <v>1263</v>
      </c>
      <c r="I34" s="203">
        <v>1550</v>
      </c>
      <c r="J34" s="204">
        <v>413</v>
      </c>
      <c r="K34" s="205">
        <v>0</v>
      </c>
      <c r="L34" s="206">
        <v>3226</v>
      </c>
      <c r="M34" s="103">
        <v>451</v>
      </c>
      <c r="N34" s="203">
        <v>515</v>
      </c>
      <c r="O34" s="204">
        <v>262</v>
      </c>
      <c r="P34" s="205">
        <v>0</v>
      </c>
      <c r="Q34" s="206">
        <v>1228</v>
      </c>
      <c r="R34" s="206">
        <v>5210</v>
      </c>
      <c r="S34" t="s">
        <v>308</v>
      </c>
    </row>
    <row r="35" spans="1:19" ht="15">
      <c r="A35" s="158" t="s">
        <v>194</v>
      </c>
      <c r="B35" s="26" t="s">
        <v>195</v>
      </c>
      <c r="C35" s="103">
        <v>796</v>
      </c>
      <c r="D35" s="203">
        <v>887</v>
      </c>
      <c r="E35" s="204">
        <v>90</v>
      </c>
      <c r="F35" s="205">
        <v>0</v>
      </c>
      <c r="G35" s="206">
        <v>1773</v>
      </c>
      <c r="H35" s="103">
        <v>2153</v>
      </c>
      <c r="I35" s="203">
        <v>2702</v>
      </c>
      <c r="J35" s="204">
        <v>392</v>
      </c>
      <c r="K35" s="205">
        <v>0</v>
      </c>
      <c r="L35" s="206">
        <v>5247</v>
      </c>
      <c r="M35" s="103">
        <v>624</v>
      </c>
      <c r="N35" s="203">
        <v>743</v>
      </c>
      <c r="O35" s="204">
        <v>171</v>
      </c>
      <c r="P35" s="205">
        <v>0</v>
      </c>
      <c r="Q35" s="206">
        <v>1538</v>
      </c>
      <c r="R35" s="206">
        <v>8558</v>
      </c>
      <c r="S35" t="s">
        <v>309</v>
      </c>
    </row>
    <row r="36" spans="1:19" ht="15">
      <c r="A36" s="158" t="s">
        <v>196</v>
      </c>
      <c r="B36" s="26" t="s">
        <v>197</v>
      </c>
      <c r="C36" s="103">
        <v>2305</v>
      </c>
      <c r="D36" s="203">
        <v>1801</v>
      </c>
      <c r="E36" s="204">
        <v>246</v>
      </c>
      <c r="F36" s="205">
        <v>0</v>
      </c>
      <c r="G36" s="206">
        <v>4352</v>
      </c>
      <c r="H36" s="103">
        <v>5707</v>
      </c>
      <c r="I36" s="203">
        <v>5098</v>
      </c>
      <c r="J36" s="204">
        <v>1003</v>
      </c>
      <c r="K36" s="205">
        <v>0</v>
      </c>
      <c r="L36" s="206">
        <v>11808</v>
      </c>
      <c r="M36" s="103">
        <v>1639</v>
      </c>
      <c r="N36" s="203">
        <v>1492</v>
      </c>
      <c r="O36" s="204">
        <v>365</v>
      </c>
      <c r="P36" s="205">
        <v>0</v>
      </c>
      <c r="Q36" s="206">
        <v>3496</v>
      </c>
      <c r="R36" s="206">
        <v>19656</v>
      </c>
      <c r="S36" t="s">
        <v>310</v>
      </c>
    </row>
    <row r="37" spans="1:19" ht="15">
      <c r="A37" s="163">
        <v>55</v>
      </c>
      <c r="B37" s="26" t="s">
        <v>198</v>
      </c>
      <c r="C37" s="103">
        <v>289</v>
      </c>
      <c r="D37" s="203">
        <v>360</v>
      </c>
      <c r="E37" s="204">
        <v>63</v>
      </c>
      <c r="F37" s="205">
        <v>0</v>
      </c>
      <c r="G37" s="206">
        <v>712</v>
      </c>
      <c r="H37" s="103">
        <v>779</v>
      </c>
      <c r="I37" s="203">
        <v>1213</v>
      </c>
      <c r="J37" s="204">
        <v>416</v>
      </c>
      <c r="K37" s="205">
        <v>0</v>
      </c>
      <c r="L37" s="206">
        <v>2408</v>
      </c>
      <c r="M37" s="103">
        <v>237</v>
      </c>
      <c r="N37" s="203">
        <v>357</v>
      </c>
      <c r="O37" s="204">
        <v>283</v>
      </c>
      <c r="P37" s="205">
        <v>0</v>
      </c>
      <c r="Q37" s="206">
        <v>877</v>
      </c>
      <c r="R37" s="206">
        <v>3997</v>
      </c>
      <c r="S37" t="s">
        <v>311</v>
      </c>
    </row>
    <row r="38" spans="1:19" ht="15">
      <c r="A38" s="158" t="s">
        <v>199</v>
      </c>
      <c r="B38" s="26" t="s">
        <v>200</v>
      </c>
      <c r="C38" s="103">
        <v>24</v>
      </c>
      <c r="D38" s="203">
        <v>29</v>
      </c>
      <c r="E38" s="204">
        <v>3</v>
      </c>
      <c r="F38" s="205">
        <v>0</v>
      </c>
      <c r="G38" s="206">
        <v>56</v>
      </c>
      <c r="H38" s="103">
        <v>85</v>
      </c>
      <c r="I38" s="203">
        <v>162</v>
      </c>
      <c r="J38" s="204">
        <v>37</v>
      </c>
      <c r="K38" s="205">
        <v>0</v>
      </c>
      <c r="L38" s="206">
        <v>284</v>
      </c>
      <c r="M38" s="103">
        <v>53</v>
      </c>
      <c r="N38" s="203">
        <v>65</v>
      </c>
      <c r="O38" s="204">
        <v>20</v>
      </c>
      <c r="P38" s="205">
        <v>0</v>
      </c>
      <c r="Q38" s="206">
        <v>138</v>
      </c>
      <c r="R38" s="206">
        <v>478</v>
      </c>
      <c r="S38" t="s">
        <v>312</v>
      </c>
    </row>
    <row r="39" spans="1:19" ht="15.75" thickBot="1">
      <c r="A39" s="159" t="s">
        <v>201</v>
      </c>
      <c r="B39" s="31" t="s">
        <v>202</v>
      </c>
      <c r="C39" s="109">
        <v>8</v>
      </c>
      <c r="D39" s="207">
        <v>11</v>
      </c>
      <c r="E39" s="208">
        <v>3</v>
      </c>
      <c r="F39" s="209">
        <v>0</v>
      </c>
      <c r="G39" s="210">
        <v>22</v>
      </c>
      <c r="H39" s="109">
        <v>31</v>
      </c>
      <c r="I39" s="207">
        <v>51</v>
      </c>
      <c r="J39" s="208">
        <v>26</v>
      </c>
      <c r="K39" s="209">
        <v>0</v>
      </c>
      <c r="L39" s="210">
        <v>108</v>
      </c>
      <c r="M39" s="109">
        <v>10</v>
      </c>
      <c r="N39" s="207">
        <v>18</v>
      </c>
      <c r="O39" s="208">
        <v>10</v>
      </c>
      <c r="P39" s="209">
        <v>0</v>
      </c>
      <c r="Q39" s="210">
        <v>38</v>
      </c>
      <c r="R39" s="210">
        <v>168</v>
      </c>
      <c r="S39" t="s">
        <v>313</v>
      </c>
    </row>
    <row r="40" spans="1:18" ht="15.75" thickBot="1">
      <c r="A40" s="15" t="s">
        <v>203</v>
      </c>
      <c r="B40" s="16" t="s">
        <v>204</v>
      </c>
      <c r="C40" s="298">
        <v>1719</v>
      </c>
      <c r="D40" s="400">
        <v>2410</v>
      </c>
      <c r="E40" s="400">
        <v>378</v>
      </c>
      <c r="F40" s="436">
        <v>0</v>
      </c>
      <c r="G40" s="298">
        <v>4507</v>
      </c>
      <c r="H40" s="298">
        <v>5344</v>
      </c>
      <c r="I40" s="400">
        <v>9261</v>
      </c>
      <c r="J40" s="400">
        <v>2291</v>
      </c>
      <c r="K40" s="436">
        <v>0</v>
      </c>
      <c r="L40" s="298">
        <v>16896</v>
      </c>
      <c r="M40" s="298">
        <v>2011</v>
      </c>
      <c r="N40" s="400">
        <v>3123</v>
      </c>
      <c r="O40" s="400">
        <v>1163</v>
      </c>
      <c r="P40" s="436">
        <v>0</v>
      </c>
      <c r="Q40" s="298">
        <v>6297</v>
      </c>
      <c r="R40" s="98">
        <v>27700</v>
      </c>
    </row>
    <row r="41" spans="1:19" ht="15">
      <c r="A41" s="160" t="s">
        <v>205</v>
      </c>
      <c r="B41" s="36" t="s">
        <v>206</v>
      </c>
      <c r="C41" s="37">
        <v>34</v>
      </c>
      <c r="D41" s="211">
        <v>65</v>
      </c>
      <c r="E41" s="212">
        <v>8</v>
      </c>
      <c r="F41" s="213">
        <v>0</v>
      </c>
      <c r="G41" s="214">
        <v>107</v>
      </c>
      <c r="H41" s="37">
        <v>144</v>
      </c>
      <c r="I41" s="211">
        <v>191</v>
      </c>
      <c r="J41" s="212">
        <v>23</v>
      </c>
      <c r="K41" s="213">
        <v>0</v>
      </c>
      <c r="L41" s="214">
        <v>358</v>
      </c>
      <c r="M41" s="37">
        <v>39</v>
      </c>
      <c r="N41" s="211">
        <v>76</v>
      </c>
      <c r="O41" s="212">
        <v>31</v>
      </c>
      <c r="P41" s="213">
        <v>0</v>
      </c>
      <c r="Q41" s="214">
        <v>146</v>
      </c>
      <c r="R41" s="214">
        <v>611</v>
      </c>
      <c r="S41" t="s">
        <v>314</v>
      </c>
    </row>
    <row r="42" spans="1:19" ht="15">
      <c r="A42" s="158" t="s">
        <v>207</v>
      </c>
      <c r="B42" s="26" t="s">
        <v>208</v>
      </c>
      <c r="C42" s="103">
        <v>44</v>
      </c>
      <c r="D42" s="203">
        <v>56</v>
      </c>
      <c r="E42" s="204">
        <v>5</v>
      </c>
      <c r="F42" s="205">
        <v>0</v>
      </c>
      <c r="G42" s="206">
        <v>105</v>
      </c>
      <c r="H42" s="103">
        <v>139</v>
      </c>
      <c r="I42" s="203">
        <v>217</v>
      </c>
      <c r="J42" s="204">
        <v>54</v>
      </c>
      <c r="K42" s="205">
        <v>0</v>
      </c>
      <c r="L42" s="206">
        <v>410</v>
      </c>
      <c r="M42" s="103">
        <v>73</v>
      </c>
      <c r="N42" s="203">
        <v>106</v>
      </c>
      <c r="O42" s="204">
        <v>61</v>
      </c>
      <c r="P42" s="205">
        <v>0</v>
      </c>
      <c r="Q42" s="206">
        <v>240</v>
      </c>
      <c r="R42" s="206">
        <v>755</v>
      </c>
      <c r="S42" t="s">
        <v>315</v>
      </c>
    </row>
    <row r="43" spans="1:19" ht="15">
      <c r="A43" s="158" t="s">
        <v>209</v>
      </c>
      <c r="B43" s="26" t="s">
        <v>210</v>
      </c>
      <c r="C43" s="103">
        <v>698</v>
      </c>
      <c r="D43" s="203">
        <v>710</v>
      </c>
      <c r="E43" s="204">
        <v>133</v>
      </c>
      <c r="F43" s="205">
        <v>0</v>
      </c>
      <c r="G43" s="206">
        <v>1541</v>
      </c>
      <c r="H43" s="103">
        <v>2166</v>
      </c>
      <c r="I43" s="203">
        <v>2986</v>
      </c>
      <c r="J43" s="204">
        <v>865</v>
      </c>
      <c r="K43" s="205">
        <v>0</v>
      </c>
      <c r="L43" s="206">
        <v>6017</v>
      </c>
      <c r="M43" s="103">
        <v>948</v>
      </c>
      <c r="N43" s="203">
        <v>1235</v>
      </c>
      <c r="O43" s="204">
        <v>456</v>
      </c>
      <c r="P43" s="205">
        <v>0</v>
      </c>
      <c r="Q43" s="206">
        <v>2639</v>
      </c>
      <c r="R43" s="206">
        <v>10197</v>
      </c>
      <c r="S43" t="s">
        <v>316</v>
      </c>
    </row>
    <row r="44" spans="1:19" ht="15">
      <c r="A44" s="158" t="s">
        <v>211</v>
      </c>
      <c r="B44" s="26" t="s">
        <v>212</v>
      </c>
      <c r="C44" s="103">
        <v>453</v>
      </c>
      <c r="D44" s="203">
        <v>767</v>
      </c>
      <c r="E44" s="204">
        <v>122</v>
      </c>
      <c r="F44" s="205">
        <v>0</v>
      </c>
      <c r="G44" s="206">
        <v>1342</v>
      </c>
      <c r="H44" s="103">
        <v>1346</v>
      </c>
      <c r="I44" s="203">
        <v>2826</v>
      </c>
      <c r="J44" s="204">
        <v>606</v>
      </c>
      <c r="K44" s="205">
        <v>0</v>
      </c>
      <c r="L44" s="206">
        <v>4778</v>
      </c>
      <c r="M44" s="103">
        <v>422</v>
      </c>
      <c r="N44" s="203">
        <v>792</v>
      </c>
      <c r="O44" s="204">
        <v>295</v>
      </c>
      <c r="P44" s="205">
        <v>0</v>
      </c>
      <c r="Q44" s="206">
        <v>1509</v>
      </c>
      <c r="R44" s="206">
        <v>7629</v>
      </c>
      <c r="S44" t="s">
        <v>317</v>
      </c>
    </row>
    <row r="45" spans="1:19" ht="15">
      <c r="A45" s="158" t="s">
        <v>213</v>
      </c>
      <c r="B45" s="26" t="s">
        <v>214</v>
      </c>
      <c r="C45" s="103">
        <v>381</v>
      </c>
      <c r="D45" s="203">
        <v>680</v>
      </c>
      <c r="E45" s="204">
        <v>89</v>
      </c>
      <c r="F45" s="205">
        <v>0</v>
      </c>
      <c r="G45" s="206">
        <v>1150</v>
      </c>
      <c r="H45" s="103">
        <v>1148</v>
      </c>
      <c r="I45" s="203">
        <v>2436</v>
      </c>
      <c r="J45" s="204">
        <v>609</v>
      </c>
      <c r="K45" s="205">
        <v>0</v>
      </c>
      <c r="L45" s="206">
        <v>4193</v>
      </c>
      <c r="M45" s="103">
        <v>389</v>
      </c>
      <c r="N45" s="203">
        <v>668</v>
      </c>
      <c r="O45" s="204">
        <v>245</v>
      </c>
      <c r="P45" s="205">
        <v>0</v>
      </c>
      <c r="Q45" s="206">
        <v>1302</v>
      </c>
      <c r="R45" s="206">
        <v>6645</v>
      </c>
      <c r="S45" t="s">
        <v>318</v>
      </c>
    </row>
    <row r="46" spans="1:19" ht="15">
      <c r="A46" s="158" t="s">
        <v>215</v>
      </c>
      <c r="B46" s="26" t="s">
        <v>216</v>
      </c>
      <c r="C46" s="103">
        <v>62</v>
      </c>
      <c r="D46" s="203">
        <v>69</v>
      </c>
      <c r="E46" s="204">
        <v>12</v>
      </c>
      <c r="F46" s="205">
        <v>0</v>
      </c>
      <c r="G46" s="206">
        <v>143</v>
      </c>
      <c r="H46" s="103">
        <v>221</v>
      </c>
      <c r="I46" s="203">
        <v>323</v>
      </c>
      <c r="J46" s="204">
        <v>62</v>
      </c>
      <c r="K46" s="205">
        <v>0</v>
      </c>
      <c r="L46" s="206">
        <v>606</v>
      </c>
      <c r="M46" s="103">
        <v>56</v>
      </c>
      <c r="N46" s="203">
        <v>114</v>
      </c>
      <c r="O46" s="204">
        <v>35</v>
      </c>
      <c r="P46" s="205">
        <v>0</v>
      </c>
      <c r="Q46" s="206">
        <v>205</v>
      </c>
      <c r="R46" s="206">
        <v>954</v>
      </c>
      <c r="S46" t="s">
        <v>319</v>
      </c>
    </row>
    <row r="47" spans="1:19" ht="15">
      <c r="A47" s="158" t="s">
        <v>217</v>
      </c>
      <c r="B47" s="26" t="s">
        <v>218</v>
      </c>
      <c r="C47" s="103">
        <v>22</v>
      </c>
      <c r="D47" s="203">
        <v>31</v>
      </c>
      <c r="E47" s="204">
        <v>6</v>
      </c>
      <c r="F47" s="205">
        <v>0</v>
      </c>
      <c r="G47" s="206">
        <v>59</v>
      </c>
      <c r="H47" s="103">
        <v>80</v>
      </c>
      <c r="I47" s="203">
        <v>142</v>
      </c>
      <c r="J47" s="204">
        <v>43</v>
      </c>
      <c r="K47" s="205">
        <v>0</v>
      </c>
      <c r="L47" s="206">
        <v>265</v>
      </c>
      <c r="M47" s="103">
        <v>40</v>
      </c>
      <c r="N47" s="203">
        <v>59</v>
      </c>
      <c r="O47" s="204">
        <v>22</v>
      </c>
      <c r="P47" s="205">
        <v>0</v>
      </c>
      <c r="Q47" s="206">
        <v>121</v>
      </c>
      <c r="R47" s="206">
        <v>445</v>
      </c>
      <c r="S47" t="s">
        <v>320</v>
      </c>
    </row>
    <row r="48" spans="1:19" ht="15.75" thickBot="1">
      <c r="A48" s="161" t="s">
        <v>219</v>
      </c>
      <c r="B48" s="41" t="s">
        <v>220</v>
      </c>
      <c r="C48" s="119">
        <v>25</v>
      </c>
      <c r="D48" s="215">
        <v>32</v>
      </c>
      <c r="E48" s="216">
        <v>3</v>
      </c>
      <c r="F48" s="217">
        <v>0</v>
      </c>
      <c r="G48" s="218">
        <v>60</v>
      </c>
      <c r="H48" s="119">
        <v>100</v>
      </c>
      <c r="I48" s="215">
        <v>140</v>
      </c>
      <c r="J48" s="216">
        <v>29</v>
      </c>
      <c r="K48" s="217">
        <v>0</v>
      </c>
      <c r="L48" s="218">
        <v>269</v>
      </c>
      <c r="M48" s="119">
        <v>44</v>
      </c>
      <c r="N48" s="215">
        <v>73</v>
      </c>
      <c r="O48" s="216">
        <v>18</v>
      </c>
      <c r="P48" s="217">
        <v>0</v>
      </c>
      <c r="Q48" s="218">
        <v>135</v>
      </c>
      <c r="R48" s="218">
        <v>464</v>
      </c>
      <c r="S48" t="s">
        <v>321</v>
      </c>
    </row>
    <row r="49" spans="1:18" ht="15.75" thickBot="1">
      <c r="A49" s="15" t="s">
        <v>221</v>
      </c>
      <c r="B49" s="16" t="s">
        <v>222</v>
      </c>
      <c r="C49" s="298">
        <v>248</v>
      </c>
      <c r="D49" s="400">
        <v>290</v>
      </c>
      <c r="E49" s="400">
        <v>57</v>
      </c>
      <c r="F49" s="436">
        <v>1</v>
      </c>
      <c r="G49" s="298">
        <v>596</v>
      </c>
      <c r="H49" s="298">
        <v>1009</v>
      </c>
      <c r="I49" s="400">
        <v>1471</v>
      </c>
      <c r="J49" s="400">
        <v>327</v>
      </c>
      <c r="K49" s="436">
        <v>5</v>
      </c>
      <c r="L49" s="298">
        <v>2812</v>
      </c>
      <c r="M49" s="298">
        <v>484</v>
      </c>
      <c r="N49" s="400">
        <v>641</v>
      </c>
      <c r="O49" s="400">
        <v>217</v>
      </c>
      <c r="P49" s="436">
        <v>3</v>
      </c>
      <c r="Q49" s="298">
        <v>1345</v>
      </c>
      <c r="R49" s="98">
        <v>4753</v>
      </c>
    </row>
    <row r="50" spans="1:19" ht="28.5">
      <c r="A50" s="157" t="s">
        <v>223</v>
      </c>
      <c r="B50" s="21" t="s">
        <v>224</v>
      </c>
      <c r="C50" s="22">
        <v>14</v>
      </c>
      <c r="D50" s="199">
        <v>15</v>
      </c>
      <c r="E50" s="200">
        <v>2</v>
      </c>
      <c r="F50" s="201">
        <v>0</v>
      </c>
      <c r="G50" s="202">
        <v>31</v>
      </c>
      <c r="H50" s="22">
        <v>69</v>
      </c>
      <c r="I50" s="199">
        <v>96</v>
      </c>
      <c r="J50" s="200">
        <v>20</v>
      </c>
      <c r="K50" s="201">
        <v>1</v>
      </c>
      <c r="L50" s="202">
        <v>186</v>
      </c>
      <c r="M50" s="22">
        <v>29</v>
      </c>
      <c r="N50" s="199">
        <v>34</v>
      </c>
      <c r="O50" s="200">
        <v>11</v>
      </c>
      <c r="P50" s="201">
        <v>1</v>
      </c>
      <c r="Q50" s="202">
        <v>75</v>
      </c>
      <c r="R50" s="202">
        <v>292</v>
      </c>
      <c r="S50" t="s">
        <v>322</v>
      </c>
    </row>
    <row r="51" spans="1:19" ht="15">
      <c r="A51" s="158" t="s">
        <v>225</v>
      </c>
      <c r="B51" s="26" t="s">
        <v>226</v>
      </c>
      <c r="C51" s="103">
        <v>23</v>
      </c>
      <c r="D51" s="203">
        <v>15</v>
      </c>
      <c r="E51" s="204">
        <v>2</v>
      </c>
      <c r="F51" s="205">
        <v>1</v>
      </c>
      <c r="G51" s="206">
        <v>41</v>
      </c>
      <c r="H51" s="103">
        <v>105</v>
      </c>
      <c r="I51" s="203">
        <v>86</v>
      </c>
      <c r="J51" s="204">
        <v>24</v>
      </c>
      <c r="K51" s="205">
        <v>1</v>
      </c>
      <c r="L51" s="206">
        <v>216</v>
      </c>
      <c r="M51" s="103">
        <v>37</v>
      </c>
      <c r="N51" s="203">
        <v>27</v>
      </c>
      <c r="O51" s="204">
        <v>10</v>
      </c>
      <c r="P51" s="205">
        <v>0</v>
      </c>
      <c r="Q51" s="206">
        <v>74</v>
      </c>
      <c r="R51" s="206">
        <v>331</v>
      </c>
      <c r="S51" t="s">
        <v>323</v>
      </c>
    </row>
    <row r="52" spans="1:19" ht="15.75" thickBot="1">
      <c r="A52" s="159" t="s">
        <v>227</v>
      </c>
      <c r="B52" s="31" t="s">
        <v>228</v>
      </c>
      <c r="C52" s="109">
        <v>211</v>
      </c>
      <c r="D52" s="207">
        <v>260</v>
      </c>
      <c r="E52" s="208">
        <v>53</v>
      </c>
      <c r="F52" s="209">
        <v>0</v>
      </c>
      <c r="G52" s="210">
        <v>524</v>
      </c>
      <c r="H52" s="109">
        <v>835</v>
      </c>
      <c r="I52" s="207">
        <v>1289</v>
      </c>
      <c r="J52" s="208">
        <v>283</v>
      </c>
      <c r="K52" s="209">
        <v>3</v>
      </c>
      <c r="L52" s="210">
        <v>2410</v>
      </c>
      <c r="M52" s="109">
        <v>418</v>
      </c>
      <c r="N52" s="207">
        <v>580</v>
      </c>
      <c r="O52" s="208">
        <v>196</v>
      </c>
      <c r="P52" s="209">
        <v>2</v>
      </c>
      <c r="Q52" s="210">
        <v>1196</v>
      </c>
      <c r="R52" s="210">
        <v>4130</v>
      </c>
      <c r="S52" t="s">
        <v>324</v>
      </c>
    </row>
    <row r="53" spans="1:19" ht="15.75" thickBot="1">
      <c r="A53" s="181" t="s">
        <v>229</v>
      </c>
      <c r="B53" s="155" t="s">
        <v>230</v>
      </c>
      <c r="C53" s="182">
        <v>248</v>
      </c>
      <c r="D53" s="219">
        <v>160</v>
      </c>
      <c r="E53" s="220">
        <v>16</v>
      </c>
      <c r="F53" s="221">
        <v>4</v>
      </c>
      <c r="G53" s="222">
        <v>428</v>
      </c>
      <c r="H53" s="182">
        <v>840</v>
      </c>
      <c r="I53" s="219">
        <v>517</v>
      </c>
      <c r="J53" s="220">
        <v>141</v>
      </c>
      <c r="K53" s="221">
        <v>11</v>
      </c>
      <c r="L53" s="222">
        <v>1509</v>
      </c>
      <c r="M53" s="182">
        <v>529</v>
      </c>
      <c r="N53" s="219">
        <v>161</v>
      </c>
      <c r="O53" s="220">
        <v>72</v>
      </c>
      <c r="P53" s="221">
        <v>6</v>
      </c>
      <c r="Q53" s="222">
        <v>768</v>
      </c>
      <c r="R53" s="222">
        <v>2705</v>
      </c>
      <c r="S53" t="s">
        <v>325</v>
      </c>
    </row>
    <row r="54" spans="1:21" ht="15.75" thickBot="1">
      <c r="A54" s="531" t="s">
        <v>91</v>
      </c>
      <c r="B54" s="561"/>
      <c r="C54" s="165">
        <v>8052</v>
      </c>
      <c r="D54" s="223">
        <v>8296</v>
      </c>
      <c r="E54" s="223">
        <v>1113</v>
      </c>
      <c r="F54" s="224">
        <v>7</v>
      </c>
      <c r="G54" s="225">
        <v>17468</v>
      </c>
      <c r="H54" s="165">
        <v>25866</v>
      </c>
      <c r="I54" s="223">
        <v>31571</v>
      </c>
      <c r="J54" s="223">
        <v>6823</v>
      </c>
      <c r="K54" s="224">
        <v>26</v>
      </c>
      <c r="L54" s="225">
        <v>64286</v>
      </c>
      <c r="M54" s="165">
        <v>9506</v>
      </c>
      <c r="N54" s="223">
        <v>10465</v>
      </c>
      <c r="O54" s="223">
        <v>3546</v>
      </c>
      <c r="P54" s="224">
        <v>15</v>
      </c>
      <c r="Q54" s="225">
        <v>23532</v>
      </c>
      <c r="R54" s="225">
        <v>105286</v>
      </c>
      <c r="S54" t="s">
        <v>116</v>
      </c>
      <c r="U54" s="507">
        <f>SUM(R53,R49,R40,R31,R24,R20,R16,R6,R7)</f>
        <v>105286</v>
      </c>
    </row>
    <row r="55" spans="1:18" ht="15">
      <c r="A55" s="53"/>
      <c r="B55" s="53"/>
      <c r="C55" s="186"/>
      <c r="D55" s="186"/>
      <c r="E55" s="186"/>
      <c r="F55" s="186"/>
      <c r="G55" s="186"/>
      <c r="H55" s="186"/>
      <c r="I55" s="186"/>
      <c r="J55" s="186"/>
      <c r="K55" s="186"/>
      <c r="L55" s="186"/>
      <c r="M55" s="186"/>
      <c r="N55" s="186"/>
      <c r="O55" s="186"/>
      <c r="P55" s="186"/>
      <c r="Q55" s="186"/>
      <c r="R55" s="186"/>
    </row>
    <row r="56" spans="1:18" ht="15">
      <c r="A56" s="58" t="s">
        <v>104</v>
      </c>
      <c r="B56" s="187"/>
      <c r="C56" s="187"/>
      <c r="D56" s="187"/>
      <c r="E56" s="187"/>
      <c r="F56" s="187"/>
      <c r="G56" s="187"/>
      <c r="H56" s="187"/>
      <c r="I56" s="187"/>
      <c r="J56" s="187"/>
      <c r="K56" s="187"/>
      <c r="L56" s="187"/>
      <c r="M56" s="187"/>
      <c r="N56" s="187"/>
      <c r="O56" s="187"/>
      <c r="P56" s="187"/>
      <c r="Q56" s="187"/>
      <c r="R56" s="187"/>
    </row>
    <row r="57" spans="1:18" ht="15">
      <c r="A57" s="86" t="s">
        <v>105</v>
      </c>
      <c r="B57" s="187"/>
      <c r="C57" s="139"/>
      <c r="D57" s="139"/>
      <c r="E57" s="139"/>
      <c r="F57" s="139"/>
      <c r="G57" s="139"/>
      <c r="H57" s="139"/>
      <c r="I57" s="139"/>
      <c r="J57" s="139"/>
      <c r="K57" s="139"/>
      <c r="L57" s="139"/>
      <c r="M57" s="139"/>
      <c r="N57" s="139"/>
      <c r="O57" s="139"/>
      <c r="P57" s="139"/>
      <c r="Q57" s="139"/>
      <c r="R57" s="139"/>
    </row>
    <row r="58" spans="1:18" ht="15">
      <c r="A58" s="149"/>
      <c r="B58" s="187"/>
      <c r="C58" s="187"/>
      <c r="D58" s="187"/>
      <c r="E58" s="187"/>
      <c r="F58" s="187"/>
      <c r="G58" s="187"/>
      <c r="H58" s="187"/>
      <c r="I58" s="187"/>
      <c r="J58" s="187"/>
      <c r="K58" s="187"/>
      <c r="L58" s="187"/>
      <c r="M58" s="187"/>
      <c r="N58" s="187"/>
      <c r="O58" s="187"/>
      <c r="P58" s="187"/>
      <c r="Q58" s="187"/>
      <c r="R58" s="139"/>
    </row>
    <row r="59" spans="1:18" ht="15">
      <c r="A59" s="188"/>
      <c r="B59" s="187"/>
      <c r="C59" s="187"/>
      <c r="D59" s="187"/>
      <c r="E59" s="187"/>
      <c r="F59" s="187"/>
      <c r="G59" s="187"/>
      <c r="H59" s="187"/>
      <c r="I59" s="187"/>
      <c r="J59" s="187"/>
      <c r="K59" s="187"/>
      <c r="L59" s="187"/>
      <c r="M59" s="187"/>
      <c r="N59" s="187"/>
      <c r="O59" s="187"/>
      <c r="P59" s="187"/>
      <c r="Q59" s="187"/>
      <c r="R59" s="187"/>
    </row>
  </sheetData>
  <sheetProtection/>
  <mergeCells count="15"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58"/>
  <sheetViews>
    <sheetView zoomScalePageLayoutView="0" workbookViewId="0" topLeftCell="A1">
      <selection activeCell="A1" sqref="A1:R1"/>
    </sheetView>
  </sheetViews>
  <sheetFormatPr defaultColWidth="11.421875" defaultRowHeight="15"/>
  <cols>
    <col min="1" max="1" width="9.00390625" style="0" customWidth="1"/>
    <col min="2" max="2" width="65.7109375" style="0" customWidth="1"/>
    <col min="3" max="18" width="11.140625" style="0" customWidth="1"/>
  </cols>
  <sheetData>
    <row r="1" spans="1:18" ht="24.75" customHeight="1" thickBot="1" thickTop="1">
      <c r="A1" s="602" t="s">
        <v>363</v>
      </c>
      <c r="B1" s="603"/>
      <c r="C1" s="603"/>
      <c r="D1" s="603"/>
      <c r="E1" s="603"/>
      <c r="F1" s="603"/>
      <c r="G1" s="603"/>
      <c r="H1" s="603"/>
      <c r="I1" s="603"/>
      <c r="J1" s="603"/>
      <c r="K1" s="603"/>
      <c r="L1" s="603"/>
      <c r="M1" s="603"/>
      <c r="N1" s="603"/>
      <c r="O1" s="603"/>
      <c r="P1" s="603"/>
      <c r="Q1" s="603"/>
      <c r="R1" s="642"/>
    </row>
    <row r="2" spans="1:18" ht="19.5" customHeight="1" thickBot="1" thickTop="1">
      <c r="A2" s="535" t="s">
        <v>24</v>
      </c>
      <c r="B2" s="547" t="s">
        <v>138</v>
      </c>
      <c r="C2" s="574" t="s">
        <v>111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44" t="s">
        <v>91</v>
      </c>
    </row>
    <row r="3" spans="1:18" ht="19.5" customHeight="1" thickBot="1">
      <c r="A3" s="572"/>
      <c r="B3" s="547"/>
      <c r="C3" s="575" t="s">
        <v>112</v>
      </c>
      <c r="D3" s="551"/>
      <c r="E3" s="551"/>
      <c r="F3" s="551"/>
      <c r="G3" s="551"/>
      <c r="H3" s="536" t="s">
        <v>113</v>
      </c>
      <c r="I3" s="551"/>
      <c r="J3" s="551"/>
      <c r="K3" s="551"/>
      <c r="L3" s="551"/>
      <c r="M3" s="536" t="s">
        <v>114</v>
      </c>
      <c r="N3" s="551"/>
      <c r="O3" s="551"/>
      <c r="P3" s="551"/>
      <c r="Q3" s="548"/>
      <c r="R3" s="544"/>
    </row>
    <row r="4" spans="1:18" ht="19.5" customHeight="1">
      <c r="A4" s="572"/>
      <c r="B4" s="547"/>
      <c r="C4" s="565" t="s">
        <v>107</v>
      </c>
      <c r="D4" s="576"/>
      <c r="E4" s="576"/>
      <c r="F4" s="566"/>
      <c r="G4" s="577" t="s">
        <v>91</v>
      </c>
      <c r="H4" s="565" t="s">
        <v>107</v>
      </c>
      <c r="I4" s="576"/>
      <c r="J4" s="576"/>
      <c r="K4" s="566"/>
      <c r="L4" s="577" t="s">
        <v>91</v>
      </c>
      <c r="M4" s="565" t="s">
        <v>107</v>
      </c>
      <c r="N4" s="576"/>
      <c r="O4" s="576"/>
      <c r="P4" s="566"/>
      <c r="Q4" s="577" t="s">
        <v>91</v>
      </c>
      <c r="R4" s="544"/>
    </row>
    <row r="5" spans="1:18" ht="19.5" customHeight="1" thickBot="1">
      <c r="A5" s="573"/>
      <c r="B5" s="548"/>
      <c r="C5" s="6" t="s">
        <v>96</v>
      </c>
      <c r="D5" s="197" t="s">
        <v>97</v>
      </c>
      <c r="E5" s="197" t="s">
        <v>98</v>
      </c>
      <c r="F5" s="7" t="s">
        <v>99</v>
      </c>
      <c r="G5" s="545"/>
      <c r="H5" s="6" t="s">
        <v>96</v>
      </c>
      <c r="I5" s="197" t="s">
        <v>97</v>
      </c>
      <c r="J5" s="197" t="s">
        <v>98</v>
      </c>
      <c r="K5" s="7" t="s">
        <v>99</v>
      </c>
      <c r="L5" s="545"/>
      <c r="M5" s="6" t="s">
        <v>96</v>
      </c>
      <c r="N5" s="197" t="s">
        <v>97</v>
      </c>
      <c r="O5" s="8" t="s">
        <v>98</v>
      </c>
      <c r="P5" s="7" t="s">
        <v>99</v>
      </c>
      <c r="Q5" s="545"/>
      <c r="R5" s="545"/>
    </row>
    <row r="6" spans="1:19" ht="15.75" thickBot="1">
      <c r="A6" s="164" t="s">
        <v>28</v>
      </c>
      <c r="B6" s="46" t="s">
        <v>139</v>
      </c>
      <c r="C6" s="226">
        <v>0.018504719324391454</v>
      </c>
      <c r="D6" s="460">
        <v>0.0078351012536162</v>
      </c>
      <c r="E6" s="460">
        <v>0.01437556154537287</v>
      </c>
      <c r="F6" s="461">
        <v>0.14285714285714285</v>
      </c>
      <c r="G6" s="462">
        <v>0.01322418136020151</v>
      </c>
      <c r="H6" s="463">
        <v>0.018866465630557487</v>
      </c>
      <c r="I6" s="460">
        <v>0.008583826929777329</v>
      </c>
      <c r="J6" s="460">
        <v>0.014216620255019786</v>
      </c>
      <c r="K6" s="461">
        <v>0.07692307692307693</v>
      </c>
      <c r="L6" s="462">
        <v>0.013346607348411785</v>
      </c>
      <c r="M6" s="463">
        <v>0.03345255628024406</v>
      </c>
      <c r="N6" s="460">
        <v>0.0084089823220258</v>
      </c>
      <c r="O6" s="460">
        <v>0.012126339537507051</v>
      </c>
      <c r="P6" s="461">
        <v>0.06666666666666668</v>
      </c>
      <c r="Q6" s="462">
        <v>0.01912289648138705</v>
      </c>
      <c r="R6" s="462">
        <v>0.01461732803981536</v>
      </c>
      <c r="S6" t="s">
        <v>285</v>
      </c>
    </row>
    <row r="7" spans="1:18" ht="15.75" thickBot="1">
      <c r="A7" s="15" t="s">
        <v>30</v>
      </c>
      <c r="B7" s="16" t="s">
        <v>140</v>
      </c>
      <c r="C7" s="227">
        <v>0.1510183805265773</v>
      </c>
      <c r="D7" s="464">
        <v>0.09136933461909356</v>
      </c>
      <c r="E7" s="464">
        <v>0.027852650494159935</v>
      </c>
      <c r="F7" s="73">
        <v>0.14285714285714285</v>
      </c>
      <c r="G7" s="465">
        <v>0.1148385619418365</v>
      </c>
      <c r="H7" s="466">
        <v>0.1900177839635042</v>
      </c>
      <c r="I7" s="464">
        <v>0.0996484115168984</v>
      </c>
      <c r="J7" s="464">
        <v>0.03869265718891983</v>
      </c>
      <c r="K7" s="73">
        <v>0.11538461538461539</v>
      </c>
      <c r="L7" s="465">
        <v>0.12954609090626265</v>
      </c>
      <c r="M7" s="466">
        <v>0.19692825583841783</v>
      </c>
      <c r="N7" s="464">
        <v>0.09784997611084567</v>
      </c>
      <c r="O7" s="464">
        <v>0.03299492385786802</v>
      </c>
      <c r="P7" s="73">
        <v>0.2</v>
      </c>
      <c r="Q7" s="465">
        <v>0.1281659017508074</v>
      </c>
      <c r="R7" s="465">
        <v>0.12679748494576676</v>
      </c>
    </row>
    <row r="8" spans="1:19" ht="15">
      <c r="A8" s="157" t="s">
        <v>141</v>
      </c>
      <c r="B8" s="21" t="s">
        <v>142</v>
      </c>
      <c r="C8" s="228">
        <v>0.023224043715846996</v>
      </c>
      <c r="D8" s="229">
        <v>0.022058823529411766</v>
      </c>
      <c r="E8" s="229">
        <v>0.0026954177897574125</v>
      </c>
      <c r="F8" s="230">
        <v>0.14285714285714285</v>
      </c>
      <c r="G8" s="231">
        <v>0.021410579345088162</v>
      </c>
      <c r="H8" s="232">
        <v>0.029768808474445217</v>
      </c>
      <c r="I8" s="229">
        <v>0.02195052421526084</v>
      </c>
      <c r="J8" s="229">
        <v>0.007181591675216181</v>
      </c>
      <c r="K8" s="230">
        <v>0.038461538461538464</v>
      </c>
      <c r="L8" s="231">
        <v>0.023535450953551317</v>
      </c>
      <c r="M8" s="232">
        <v>0.04260467073427309</v>
      </c>
      <c r="N8" s="229">
        <v>0.02570473005255614</v>
      </c>
      <c r="O8" s="229">
        <v>0.007614213197969543</v>
      </c>
      <c r="P8" s="230">
        <v>0.2</v>
      </c>
      <c r="Q8" s="231">
        <v>0.02991670916199218</v>
      </c>
      <c r="R8" s="231">
        <v>0.024609159812320723</v>
      </c>
      <c r="S8" t="s">
        <v>286</v>
      </c>
    </row>
    <row r="9" spans="1:19" ht="28.5">
      <c r="A9" s="158" t="s">
        <v>143</v>
      </c>
      <c r="B9" s="26" t="s">
        <v>144</v>
      </c>
      <c r="C9" s="233">
        <v>0.00931445603576751</v>
      </c>
      <c r="D9" s="234">
        <v>0.011692381870781098</v>
      </c>
      <c r="E9" s="234">
        <v>0.01078167115902965</v>
      </c>
      <c r="F9" s="235">
        <v>0</v>
      </c>
      <c r="G9" s="236">
        <v>0.01053354705747653</v>
      </c>
      <c r="H9" s="237">
        <v>0.011907523389778085</v>
      </c>
      <c r="I9" s="234">
        <v>0.012733204523138322</v>
      </c>
      <c r="J9" s="234">
        <v>0.010552542869705408</v>
      </c>
      <c r="K9" s="235">
        <v>0</v>
      </c>
      <c r="L9" s="236">
        <v>0.012164390380487198</v>
      </c>
      <c r="M9" s="237">
        <v>0.015043130654323585</v>
      </c>
      <c r="N9" s="234">
        <v>0.01395126612517917</v>
      </c>
      <c r="O9" s="234">
        <v>0.009588268471517203</v>
      </c>
      <c r="P9" s="235">
        <v>0</v>
      </c>
      <c r="Q9" s="236">
        <v>0.013725990141084481</v>
      </c>
      <c r="R9" s="236">
        <v>0.012242843303003247</v>
      </c>
      <c r="S9" t="s">
        <v>287</v>
      </c>
    </row>
    <row r="10" spans="1:19" ht="15">
      <c r="A10" s="158" t="s">
        <v>145</v>
      </c>
      <c r="B10" s="26" t="s">
        <v>146</v>
      </c>
      <c r="C10" s="233">
        <v>0.02955787382016891</v>
      </c>
      <c r="D10" s="234">
        <v>0.014826422372227581</v>
      </c>
      <c r="E10" s="234">
        <v>0.00628930817610063</v>
      </c>
      <c r="F10" s="235">
        <v>0</v>
      </c>
      <c r="G10" s="236">
        <v>0.02106709411495306</v>
      </c>
      <c r="H10" s="237">
        <v>0.03610917807159978</v>
      </c>
      <c r="I10" s="234">
        <v>0.016344113268505905</v>
      </c>
      <c r="J10" s="234">
        <v>0.0067419023889784555</v>
      </c>
      <c r="K10" s="235">
        <v>0</v>
      </c>
      <c r="L10" s="236">
        <v>0.023271007684410292</v>
      </c>
      <c r="M10" s="237">
        <v>0.04376183463075952</v>
      </c>
      <c r="N10" s="234">
        <v>0.018442427138079313</v>
      </c>
      <c r="O10" s="234">
        <v>0.005922165820642978</v>
      </c>
      <c r="P10" s="235">
        <v>0</v>
      </c>
      <c r="Q10" s="236">
        <v>0.02677205507394186</v>
      </c>
      <c r="R10" s="236">
        <v>0.023687859734437627</v>
      </c>
      <c r="S10" t="s">
        <v>288</v>
      </c>
    </row>
    <row r="11" spans="1:19" ht="15">
      <c r="A11" s="158" t="s">
        <v>147</v>
      </c>
      <c r="B11" s="26" t="s">
        <v>148</v>
      </c>
      <c r="C11" s="233">
        <v>0.06992051664182813</v>
      </c>
      <c r="D11" s="234">
        <v>0.034836065573770496</v>
      </c>
      <c r="E11" s="234">
        <v>0.0026954177897574125</v>
      </c>
      <c r="F11" s="235">
        <v>0</v>
      </c>
      <c r="G11" s="236">
        <v>0.04894664529425235</v>
      </c>
      <c r="H11" s="237">
        <v>0.0869867780097425</v>
      </c>
      <c r="I11" s="234">
        <v>0.03819961356941497</v>
      </c>
      <c r="J11" s="234">
        <v>0.007474717866041331</v>
      </c>
      <c r="K11" s="235">
        <v>0</v>
      </c>
      <c r="L11" s="236">
        <v>0.054553090875151665</v>
      </c>
      <c r="M11" s="237">
        <v>0.06627393225331371</v>
      </c>
      <c r="N11" s="234">
        <v>0.02866698518872432</v>
      </c>
      <c r="O11" s="234">
        <v>0.002256063169768754</v>
      </c>
      <c r="P11" s="235">
        <v>0</v>
      </c>
      <c r="Q11" s="236">
        <v>0.03986061533231344</v>
      </c>
      <c r="R11" s="236">
        <v>0.05033907642041677</v>
      </c>
      <c r="S11" t="s">
        <v>289</v>
      </c>
    </row>
    <row r="12" spans="1:19" ht="15">
      <c r="A12" s="158" t="s">
        <v>149</v>
      </c>
      <c r="B12" s="26" t="s">
        <v>150</v>
      </c>
      <c r="C12" s="233">
        <v>0.003974167908594138</v>
      </c>
      <c r="D12" s="234">
        <v>0.0014464802314368371</v>
      </c>
      <c r="E12" s="234">
        <v>0</v>
      </c>
      <c r="F12" s="235">
        <v>0</v>
      </c>
      <c r="G12" s="236">
        <v>0.0025188916876574307</v>
      </c>
      <c r="H12" s="237">
        <v>0.0047939379880924775</v>
      </c>
      <c r="I12" s="234">
        <v>0.0018371290108010515</v>
      </c>
      <c r="J12" s="234">
        <v>0.0023450095266012018</v>
      </c>
      <c r="K12" s="235">
        <v>0</v>
      </c>
      <c r="L12" s="236">
        <v>0.0030799863111719505</v>
      </c>
      <c r="M12" s="237">
        <v>0.004733852303808121</v>
      </c>
      <c r="N12" s="234">
        <v>0.0015289058767319636</v>
      </c>
      <c r="O12" s="234">
        <v>0.00197405527354766</v>
      </c>
      <c r="P12" s="235">
        <v>0</v>
      </c>
      <c r="Q12" s="236">
        <v>0.0028896821349651534</v>
      </c>
      <c r="R12" s="236">
        <v>0.002944361073647018</v>
      </c>
      <c r="S12" t="s">
        <v>290</v>
      </c>
    </row>
    <row r="13" spans="1:19" ht="15">
      <c r="A13" s="158" t="s">
        <v>151</v>
      </c>
      <c r="B13" s="26" t="s">
        <v>152</v>
      </c>
      <c r="C13" s="233">
        <v>0.008072528564331844</v>
      </c>
      <c r="D13" s="234">
        <v>0.0004821600771456123</v>
      </c>
      <c r="E13" s="234">
        <v>0.0008984725965858044</v>
      </c>
      <c r="F13" s="235">
        <v>0</v>
      </c>
      <c r="G13" s="236">
        <v>0.004007327684909549</v>
      </c>
      <c r="H13" s="237">
        <v>0.011598237067965669</v>
      </c>
      <c r="I13" s="234">
        <v>0.0011086123341040829</v>
      </c>
      <c r="J13" s="234">
        <v>0.0002931261908251502</v>
      </c>
      <c r="K13" s="235">
        <v>0</v>
      </c>
      <c r="L13" s="236">
        <v>0.005242198923560339</v>
      </c>
      <c r="M13" s="237">
        <v>0.012623606143488321</v>
      </c>
      <c r="N13" s="234">
        <v>0.0012422360248447205</v>
      </c>
      <c r="O13" s="234">
        <v>0.0008460236886632825</v>
      </c>
      <c r="P13" s="235">
        <v>0</v>
      </c>
      <c r="Q13" s="236">
        <v>0.005779364269930307</v>
      </c>
      <c r="R13" s="236">
        <v>0.005157380848355907</v>
      </c>
      <c r="S13" t="s">
        <v>291</v>
      </c>
    </row>
    <row r="14" spans="1:19" ht="15">
      <c r="A14" s="158" t="s">
        <v>153</v>
      </c>
      <c r="B14" s="26" t="s">
        <v>154</v>
      </c>
      <c r="C14" s="233">
        <v>0.0023596621957277697</v>
      </c>
      <c r="D14" s="234">
        <v>0.0027724204435872705</v>
      </c>
      <c r="E14" s="234">
        <v>0.0017969451931716088</v>
      </c>
      <c r="F14" s="235">
        <v>0</v>
      </c>
      <c r="G14" s="236">
        <v>0.0025188916876574307</v>
      </c>
      <c r="H14" s="237">
        <v>0.003440810330163149</v>
      </c>
      <c r="I14" s="234">
        <v>0.003832631212188401</v>
      </c>
      <c r="J14" s="234">
        <v>0.0023450095266012018</v>
      </c>
      <c r="K14" s="235">
        <v>0.07692307692307693</v>
      </c>
      <c r="L14" s="236">
        <v>0.003546650903773761</v>
      </c>
      <c r="M14" s="237">
        <v>0.004944245739532927</v>
      </c>
      <c r="N14" s="234">
        <v>0.003726708074534162</v>
      </c>
      <c r="O14" s="234">
        <v>0.0025380710659898475</v>
      </c>
      <c r="P14" s="235">
        <v>0</v>
      </c>
      <c r="Q14" s="236">
        <v>0.004037055923848377</v>
      </c>
      <c r="R14" s="236">
        <v>0.00348574359364018</v>
      </c>
      <c r="S14" t="s">
        <v>292</v>
      </c>
    </row>
    <row r="15" spans="1:19" ht="15.75" thickBot="1">
      <c r="A15" s="159" t="s">
        <v>155</v>
      </c>
      <c r="B15" s="31" t="s">
        <v>156</v>
      </c>
      <c r="C15" s="238">
        <v>0.004595131644311972</v>
      </c>
      <c r="D15" s="239">
        <v>0.003254580520732883</v>
      </c>
      <c r="E15" s="239">
        <v>0.0026954177897574125</v>
      </c>
      <c r="F15" s="240">
        <v>0</v>
      </c>
      <c r="G15" s="241">
        <v>0.003835585069841997</v>
      </c>
      <c r="H15" s="242">
        <v>0.005412510631717314</v>
      </c>
      <c r="I15" s="239">
        <v>0.003642583383484844</v>
      </c>
      <c r="J15" s="239">
        <v>0.0017587571449509012</v>
      </c>
      <c r="K15" s="240">
        <v>0</v>
      </c>
      <c r="L15" s="241">
        <v>0.004153314874156115</v>
      </c>
      <c r="M15" s="242">
        <v>0.006942983378918578</v>
      </c>
      <c r="N15" s="239">
        <v>0.004586717630195891</v>
      </c>
      <c r="O15" s="239">
        <v>0.002256063169768754</v>
      </c>
      <c r="P15" s="240">
        <v>0</v>
      </c>
      <c r="Q15" s="241">
        <v>0.005184429712731599</v>
      </c>
      <c r="R15" s="241">
        <v>0.004331060159945292</v>
      </c>
      <c r="S15" t="s">
        <v>293</v>
      </c>
    </row>
    <row r="16" spans="1:18" ht="29.25" thickBot="1">
      <c r="A16" s="15" t="s">
        <v>157</v>
      </c>
      <c r="B16" s="16" t="s">
        <v>158</v>
      </c>
      <c r="C16" s="227">
        <v>0.009687034277198213</v>
      </c>
      <c r="D16" s="464">
        <v>0.009884281581485053</v>
      </c>
      <c r="E16" s="464">
        <v>0.008984725965858042</v>
      </c>
      <c r="F16" s="73">
        <v>0</v>
      </c>
      <c r="G16" s="465">
        <v>0.009732081520494618</v>
      </c>
      <c r="H16" s="466">
        <v>0.012178148921363954</v>
      </c>
      <c r="I16" s="464">
        <v>0.014697032086408414</v>
      </c>
      <c r="J16" s="464">
        <v>0.014070057159607212</v>
      </c>
      <c r="K16" s="73">
        <v>0.07692307692307693</v>
      </c>
      <c r="L16" s="465">
        <v>0.013642161590392932</v>
      </c>
      <c r="M16" s="466">
        <v>0.009467704607616242</v>
      </c>
      <c r="N16" s="464">
        <v>0.011371237458193979</v>
      </c>
      <c r="O16" s="464">
        <v>0.006768189509306262</v>
      </c>
      <c r="P16" s="73">
        <v>0.06666666666666668</v>
      </c>
      <c r="Q16" s="465">
        <v>0.009943906170321265</v>
      </c>
      <c r="R16" s="465">
        <v>0.01216685979142526</v>
      </c>
    </row>
    <row r="17" spans="1:19" ht="15">
      <c r="A17" s="160" t="s">
        <v>159</v>
      </c>
      <c r="B17" s="36" t="s">
        <v>162</v>
      </c>
      <c r="C17" s="243">
        <v>0.003974167908594138</v>
      </c>
      <c r="D17" s="244">
        <v>0.004339440694310511</v>
      </c>
      <c r="E17" s="244">
        <v>0.0026954177897574125</v>
      </c>
      <c r="F17" s="245">
        <v>0</v>
      </c>
      <c r="G17" s="246">
        <v>0.004064575223265399</v>
      </c>
      <c r="H17" s="247">
        <v>0.006301708806928014</v>
      </c>
      <c r="I17" s="244">
        <v>0.007633587786259542</v>
      </c>
      <c r="J17" s="244">
        <v>0.007621280961453907</v>
      </c>
      <c r="K17" s="245">
        <v>0</v>
      </c>
      <c r="L17" s="246">
        <v>0.007093301807547522</v>
      </c>
      <c r="M17" s="247">
        <v>0.0038922785609088995</v>
      </c>
      <c r="N17" s="244">
        <v>0.004395604395604396</v>
      </c>
      <c r="O17" s="244">
        <v>0.00394811054709532</v>
      </c>
      <c r="P17" s="245">
        <v>0.06666666666666668</v>
      </c>
      <c r="Q17" s="246">
        <v>0.004164541900390957</v>
      </c>
      <c r="R17" s="246">
        <v>0.005936211842030279</v>
      </c>
      <c r="S17" t="s">
        <v>294</v>
      </c>
    </row>
    <row r="18" spans="1:19" ht="15">
      <c r="A18" s="158" t="s">
        <v>161</v>
      </c>
      <c r="B18" s="26" t="s">
        <v>162</v>
      </c>
      <c r="C18" s="233">
        <v>0.0026080476900149033</v>
      </c>
      <c r="D18" s="234">
        <v>0.002651880424300868</v>
      </c>
      <c r="E18" s="234">
        <v>0.0035938903863432176</v>
      </c>
      <c r="F18" s="235">
        <v>0</v>
      </c>
      <c r="G18" s="236">
        <v>0.002690634302724983</v>
      </c>
      <c r="H18" s="237">
        <v>0.003247506379030387</v>
      </c>
      <c r="I18" s="234">
        <v>0.004244401507712775</v>
      </c>
      <c r="J18" s="234">
        <v>0.004983145244027554</v>
      </c>
      <c r="K18" s="235">
        <v>0.038461538461538464</v>
      </c>
      <c r="L18" s="236">
        <v>0.003935538064275271</v>
      </c>
      <c r="M18" s="237">
        <v>0.0031559015358720802</v>
      </c>
      <c r="N18" s="234">
        <v>0.004682274247491638</v>
      </c>
      <c r="O18" s="234">
        <v>0.002256063169768754</v>
      </c>
      <c r="P18" s="235">
        <v>0</v>
      </c>
      <c r="Q18" s="236">
        <v>0.003697093319734829</v>
      </c>
      <c r="R18" s="236">
        <v>0.003675702372585149</v>
      </c>
      <c r="S18" t="s">
        <v>295</v>
      </c>
    </row>
    <row r="19" spans="1:19" ht="15.75" thickBot="1">
      <c r="A19" s="161" t="s">
        <v>163</v>
      </c>
      <c r="B19" s="41" t="s">
        <v>164</v>
      </c>
      <c r="C19" s="248">
        <v>0.0031048186785891706</v>
      </c>
      <c r="D19" s="249">
        <v>0.0028929604628736743</v>
      </c>
      <c r="E19" s="249">
        <v>0.0026954177897574125</v>
      </c>
      <c r="F19" s="250">
        <v>0</v>
      </c>
      <c r="G19" s="251">
        <v>0.002976871994504236</v>
      </c>
      <c r="H19" s="252">
        <v>0.0026289337354055515</v>
      </c>
      <c r="I19" s="249">
        <v>0.0028190427924360962</v>
      </c>
      <c r="J19" s="249">
        <v>0.0014656309541257512</v>
      </c>
      <c r="K19" s="250">
        <v>0.038461538461538464</v>
      </c>
      <c r="L19" s="251">
        <v>0.0026133217185701396</v>
      </c>
      <c r="M19" s="252">
        <v>0.0024195245108352614</v>
      </c>
      <c r="N19" s="249">
        <v>0.0022933588150979454</v>
      </c>
      <c r="O19" s="249">
        <v>0.0005640157924421885</v>
      </c>
      <c r="P19" s="250">
        <v>0</v>
      </c>
      <c r="Q19" s="251">
        <v>0.0020822709501954785</v>
      </c>
      <c r="R19" s="251">
        <v>0.0025549455768098324</v>
      </c>
      <c r="S19" t="s">
        <v>296</v>
      </c>
    </row>
    <row r="20" spans="1:18" ht="29.25" thickBot="1">
      <c r="A20" s="15" t="s">
        <v>165</v>
      </c>
      <c r="B20" s="16" t="s">
        <v>166</v>
      </c>
      <c r="C20" s="227">
        <v>0.03303527074018877</v>
      </c>
      <c r="D20" s="464">
        <v>0.0701542912246866</v>
      </c>
      <c r="E20" s="464">
        <v>0.0637915543575921</v>
      </c>
      <c r="F20" s="73">
        <v>0</v>
      </c>
      <c r="G20" s="465">
        <v>0.052610487749026796</v>
      </c>
      <c r="H20" s="466">
        <v>0.05748859506688317</v>
      </c>
      <c r="I20" s="464">
        <v>0.10139051661334768</v>
      </c>
      <c r="J20" s="464">
        <v>0.08984317748790854</v>
      </c>
      <c r="K20" s="73">
        <v>0</v>
      </c>
      <c r="L20" s="465">
        <v>0.08245963351273994</v>
      </c>
      <c r="M20" s="466">
        <v>0.05217757205975174</v>
      </c>
      <c r="N20" s="464">
        <v>0.09345437171524128</v>
      </c>
      <c r="O20" s="464">
        <v>0.06711787930062041</v>
      </c>
      <c r="P20" s="73">
        <v>0</v>
      </c>
      <c r="Q20" s="465">
        <v>0.07275199728029916</v>
      </c>
      <c r="R20" s="465">
        <v>0.07533765172957467</v>
      </c>
    </row>
    <row r="21" spans="1:19" ht="15">
      <c r="A21" s="157" t="s">
        <v>167</v>
      </c>
      <c r="B21" s="21" t="s">
        <v>168</v>
      </c>
      <c r="C21" s="228">
        <v>0.013661202185792348</v>
      </c>
      <c r="D21" s="229">
        <v>0.03037608486017358</v>
      </c>
      <c r="E21" s="229">
        <v>0.030548068283917346</v>
      </c>
      <c r="F21" s="230">
        <v>0</v>
      </c>
      <c r="G21" s="231">
        <v>0.022670025188916875</v>
      </c>
      <c r="H21" s="232">
        <v>0.025052192066805846</v>
      </c>
      <c r="I21" s="229">
        <v>0.04538975642203288</v>
      </c>
      <c r="J21" s="229">
        <v>0.04191704528799648</v>
      </c>
      <c r="K21" s="230">
        <v>0</v>
      </c>
      <c r="L21" s="231">
        <v>0.03681983635628286</v>
      </c>
      <c r="M21" s="232">
        <v>0.022827687776141383</v>
      </c>
      <c r="N21" s="229">
        <v>0.04042044911610129</v>
      </c>
      <c r="O21" s="229">
        <v>0.028764805414551606</v>
      </c>
      <c r="P21" s="230">
        <v>0</v>
      </c>
      <c r="Q21" s="231">
        <v>0.03153153153153153</v>
      </c>
      <c r="R21" s="231">
        <v>0.033290276010105806</v>
      </c>
      <c r="S21" t="s">
        <v>297</v>
      </c>
    </row>
    <row r="22" spans="1:19" ht="15">
      <c r="A22" s="158" t="s">
        <v>169</v>
      </c>
      <c r="B22" s="26" t="s">
        <v>168</v>
      </c>
      <c r="C22" s="233">
        <v>0.013288623944361649</v>
      </c>
      <c r="D22" s="234">
        <v>0.02820636451301832</v>
      </c>
      <c r="E22" s="234">
        <v>0.022461814914645103</v>
      </c>
      <c r="F22" s="235">
        <v>0</v>
      </c>
      <c r="G22" s="236">
        <v>0.020952599038241357</v>
      </c>
      <c r="H22" s="237">
        <v>0.02215263279981443</v>
      </c>
      <c r="I22" s="234">
        <v>0.0398150201133952</v>
      </c>
      <c r="J22" s="234">
        <v>0.035175142899018026</v>
      </c>
      <c r="K22" s="235">
        <v>0</v>
      </c>
      <c r="L22" s="236">
        <v>0.03219985688952494</v>
      </c>
      <c r="M22" s="237">
        <v>0.020092573111718918</v>
      </c>
      <c r="N22" s="234">
        <v>0.03774486383182035</v>
      </c>
      <c r="O22" s="234">
        <v>0.029610829103214886</v>
      </c>
      <c r="P22" s="235">
        <v>0</v>
      </c>
      <c r="Q22" s="236">
        <v>0.029364269930307666</v>
      </c>
      <c r="R22" s="236">
        <v>0.029700055088045886</v>
      </c>
      <c r="S22" t="s">
        <v>298</v>
      </c>
    </row>
    <row r="23" spans="1:19" ht="15.75" thickBot="1">
      <c r="A23" s="159" t="s">
        <v>170</v>
      </c>
      <c r="B23" s="31" t="s">
        <v>171</v>
      </c>
      <c r="C23" s="238">
        <v>0.006085444610034773</v>
      </c>
      <c r="D23" s="239">
        <v>0.011571841851494697</v>
      </c>
      <c r="E23" s="239">
        <v>0.01078167115902965</v>
      </c>
      <c r="F23" s="240">
        <v>0</v>
      </c>
      <c r="G23" s="241">
        <v>0.00898786352186856</v>
      </c>
      <c r="H23" s="242">
        <v>0.010283770200262894</v>
      </c>
      <c r="I23" s="239">
        <v>0.016185740077919605</v>
      </c>
      <c r="J23" s="239">
        <v>0.012750989300894033</v>
      </c>
      <c r="K23" s="240">
        <v>0</v>
      </c>
      <c r="L23" s="241">
        <v>0.013439940266932147</v>
      </c>
      <c r="M23" s="242">
        <v>0.009257311171891438</v>
      </c>
      <c r="N23" s="239">
        <v>0.015289058767319636</v>
      </c>
      <c r="O23" s="239">
        <v>0.00874224478285392</v>
      </c>
      <c r="P23" s="240">
        <v>0</v>
      </c>
      <c r="Q23" s="241">
        <v>0.01185619581845997</v>
      </c>
      <c r="R23" s="241">
        <v>0.012347320631422982</v>
      </c>
      <c r="S23" t="s">
        <v>299</v>
      </c>
    </row>
    <row r="24" spans="1:18" ht="15.75" thickBot="1">
      <c r="A24" s="15" t="s">
        <v>172</v>
      </c>
      <c r="B24" s="16" t="s">
        <v>173</v>
      </c>
      <c r="C24" s="227">
        <v>0.018256333830104325</v>
      </c>
      <c r="D24" s="464">
        <v>0.01988910318225651</v>
      </c>
      <c r="E24" s="464">
        <v>0.008984725965858044</v>
      </c>
      <c r="F24" s="73">
        <v>0</v>
      </c>
      <c r="G24" s="465">
        <v>0.018433707350583924</v>
      </c>
      <c r="H24" s="466">
        <v>0.024510941003634115</v>
      </c>
      <c r="I24" s="464">
        <v>0.034747078014633684</v>
      </c>
      <c r="J24" s="464">
        <v>0.024622600029312616</v>
      </c>
      <c r="K24" s="73">
        <v>0.11538461538461539</v>
      </c>
      <c r="L24" s="465">
        <v>0.029586535170954796</v>
      </c>
      <c r="M24" s="466">
        <v>0.03534609720176731</v>
      </c>
      <c r="N24" s="464">
        <v>0.061442904921165796</v>
      </c>
      <c r="O24" s="464">
        <v>0.032712915961646924</v>
      </c>
      <c r="P24" s="73">
        <v>0.06666666666666668</v>
      </c>
      <c r="Q24" s="465">
        <v>0.046574876763556004</v>
      </c>
      <c r="R24" s="465">
        <v>0.03153315730486485</v>
      </c>
    </row>
    <row r="25" spans="1:19" ht="15">
      <c r="A25" s="160" t="s">
        <v>174</v>
      </c>
      <c r="B25" s="36" t="s">
        <v>175</v>
      </c>
      <c r="C25" s="243">
        <v>0.0013661202185792352</v>
      </c>
      <c r="D25" s="244">
        <v>0.0007232401157184186</v>
      </c>
      <c r="E25" s="244">
        <v>0.0008984725965858044</v>
      </c>
      <c r="F25" s="245">
        <v>0</v>
      </c>
      <c r="G25" s="246">
        <v>0.0010304556904053126</v>
      </c>
      <c r="H25" s="247">
        <v>0.001507770818835537</v>
      </c>
      <c r="I25" s="244">
        <v>0.0016470811820974945</v>
      </c>
      <c r="J25" s="244">
        <v>0.0014656309541257512</v>
      </c>
      <c r="K25" s="245">
        <v>0.038461538461538464</v>
      </c>
      <c r="L25" s="246">
        <v>0.0015866596148461562</v>
      </c>
      <c r="M25" s="247">
        <v>0.0014727540500736377</v>
      </c>
      <c r="N25" s="244">
        <v>0.0013377926421404682</v>
      </c>
      <c r="O25" s="244">
        <v>0.001692047377326565</v>
      </c>
      <c r="P25" s="245">
        <v>0</v>
      </c>
      <c r="Q25" s="246">
        <v>0.0014448410674825767</v>
      </c>
      <c r="R25" s="246">
        <v>0.001462682597876261</v>
      </c>
      <c r="S25" t="s">
        <v>300</v>
      </c>
    </row>
    <row r="26" spans="1:19" ht="28.5">
      <c r="A26" s="158" t="s">
        <v>176</v>
      </c>
      <c r="B26" s="26" t="s">
        <v>177</v>
      </c>
      <c r="C26" s="233">
        <v>0.009190263288623945</v>
      </c>
      <c r="D26" s="234">
        <v>0.011210221793635487</v>
      </c>
      <c r="E26" s="234">
        <v>0.00628930817610063</v>
      </c>
      <c r="F26" s="235">
        <v>0</v>
      </c>
      <c r="G26" s="236">
        <v>0.009961071673918024</v>
      </c>
      <c r="H26" s="237">
        <v>0.015850923992886415</v>
      </c>
      <c r="I26" s="234">
        <v>0.025561432960628426</v>
      </c>
      <c r="J26" s="234">
        <v>0.015682251209145535</v>
      </c>
      <c r="K26" s="235">
        <v>0</v>
      </c>
      <c r="L26" s="236">
        <v>0.02059546402015991</v>
      </c>
      <c r="M26" s="237">
        <v>0.026299179465600675</v>
      </c>
      <c r="N26" s="234">
        <v>0.05140946010511228</v>
      </c>
      <c r="O26" s="234">
        <v>0.02030456852791878</v>
      </c>
      <c r="P26" s="235">
        <v>0</v>
      </c>
      <c r="Q26" s="236">
        <v>0.036545979942206354</v>
      </c>
      <c r="R26" s="236">
        <v>0.02239614003761184</v>
      </c>
      <c r="S26" t="s">
        <v>301</v>
      </c>
    </row>
    <row r="27" spans="1:19" ht="15">
      <c r="A27" s="158" t="s">
        <v>178</v>
      </c>
      <c r="B27" s="26" t="s">
        <v>179</v>
      </c>
      <c r="C27" s="233">
        <v>0.0014903129657228018</v>
      </c>
      <c r="D27" s="234">
        <v>0.0016875602700096434</v>
      </c>
      <c r="E27" s="234">
        <v>0</v>
      </c>
      <c r="F27" s="235">
        <v>0</v>
      </c>
      <c r="G27" s="236">
        <v>0.001488435997252118</v>
      </c>
      <c r="H27" s="237">
        <v>0.0017783963504214026</v>
      </c>
      <c r="I27" s="234">
        <v>0.0014570333533939375</v>
      </c>
      <c r="J27" s="234">
        <v>0.0005862523816503004</v>
      </c>
      <c r="K27" s="235">
        <v>0.07692307692307693</v>
      </c>
      <c r="L27" s="236">
        <v>0.0015244376691659148</v>
      </c>
      <c r="M27" s="237">
        <v>0.001998737639385651</v>
      </c>
      <c r="N27" s="234">
        <v>0.0017200191113234593</v>
      </c>
      <c r="O27" s="234">
        <v>0.00197405527354766</v>
      </c>
      <c r="P27" s="235">
        <v>0.06666666666666668</v>
      </c>
      <c r="Q27" s="236">
        <v>0.0019122896481387048</v>
      </c>
      <c r="R27" s="236">
        <v>0.0016051516820849876</v>
      </c>
      <c r="S27" t="s">
        <v>302</v>
      </c>
    </row>
    <row r="28" spans="1:19" ht="15">
      <c r="A28" s="158" t="s">
        <v>180</v>
      </c>
      <c r="B28" s="189" t="s">
        <v>181</v>
      </c>
      <c r="C28" s="233">
        <v>0.0037257824143070045</v>
      </c>
      <c r="D28" s="234">
        <v>0.0038572806171648984</v>
      </c>
      <c r="E28" s="234">
        <v>0</v>
      </c>
      <c r="F28" s="235">
        <v>0</v>
      </c>
      <c r="G28" s="236">
        <v>0.0035493473780627434</v>
      </c>
      <c r="H28" s="237">
        <v>0.002976880847444521</v>
      </c>
      <c r="I28" s="234">
        <v>0.0028190427924360962</v>
      </c>
      <c r="J28" s="234">
        <v>0.003957203576139528</v>
      </c>
      <c r="K28" s="235">
        <v>0</v>
      </c>
      <c r="L28" s="236">
        <v>0.0030022088790716485</v>
      </c>
      <c r="M28" s="237">
        <v>0.0024195245108352614</v>
      </c>
      <c r="N28" s="234">
        <v>0.0035355948399426666</v>
      </c>
      <c r="O28" s="234">
        <v>0.0056401579244218835</v>
      </c>
      <c r="P28" s="235">
        <v>0</v>
      </c>
      <c r="Q28" s="236">
        <v>0.0033996260411354754</v>
      </c>
      <c r="R28" s="236">
        <v>0.00318180954732823</v>
      </c>
      <c r="S28" t="s">
        <v>303</v>
      </c>
    </row>
    <row r="29" spans="1:19" ht="15">
      <c r="A29" s="158" t="s">
        <v>182</v>
      </c>
      <c r="B29" s="26" t="s">
        <v>183</v>
      </c>
      <c r="C29" s="233">
        <v>0.0009935419771485345</v>
      </c>
      <c r="D29" s="234">
        <v>0.0010848601735776277</v>
      </c>
      <c r="E29" s="234">
        <v>0.0008984725965858044</v>
      </c>
      <c r="F29" s="235">
        <v>0</v>
      </c>
      <c r="G29" s="236">
        <v>0.0010304556904053126</v>
      </c>
      <c r="H29" s="237">
        <v>0.0014691100286089848</v>
      </c>
      <c r="I29" s="234">
        <v>0.001615406543980235</v>
      </c>
      <c r="J29" s="234">
        <v>0.0019053202403634768</v>
      </c>
      <c r="K29" s="235">
        <v>0</v>
      </c>
      <c r="L29" s="236">
        <v>0.0015866596148461562</v>
      </c>
      <c r="M29" s="237">
        <v>0.001683147485798443</v>
      </c>
      <c r="N29" s="234">
        <v>0.0017200191113234593</v>
      </c>
      <c r="O29" s="234">
        <v>0.0025380710659898475</v>
      </c>
      <c r="P29" s="235">
        <v>0</v>
      </c>
      <c r="Q29" s="236">
        <v>0.001827298997110318</v>
      </c>
      <c r="R29" s="236">
        <v>0.0015481640484014969</v>
      </c>
      <c r="S29" t="s">
        <v>304</v>
      </c>
    </row>
    <row r="30" spans="1:19" ht="15.75" thickBot="1">
      <c r="A30" s="161" t="s">
        <v>184</v>
      </c>
      <c r="B30" s="41" t="s">
        <v>185</v>
      </c>
      <c r="C30" s="248">
        <v>0.0014903129657228018</v>
      </c>
      <c r="D30" s="249">
        <v>0.001325940212150434</v>
      </c>
      <c r="E30" s="249">
        <v>0.0008984725965858044</v>
      </c>
      <c r="F30" s="250">
        <v>0</v>
      </c>
      <c r="G30" s="251">
        <v>0.0013739409205404168</v>
      </c>
      <c r="H30" s="252">
        <v>0.0009278589654372535</v>
      </c>
      <c r="I30" s="249">
        <v>0.0016470811820974945</v>
      </c>
      <c r="J30" s="249">
        <v>0.0010259416678880258</v>
      </c>
      <c r="K30" s="250">
        <v>0</v>
      </c>
      <c r="L30" s="251">
        <v>0.0012911053728650096</v>
      </c>
      <c r="M30" s="252">
        <v>0.0014727540500736377</v>
      </c>
      <c r="N30" s="249">
        <v>0.0017200191113234593</v>
      </c>
      <c r="O30" s="249">
        <v>0.0005640157924421885</v>
      </c>
      <c r="P30" s="250">
        <v>0</v>
      </c>
      <c r="Q30" s="251">
        <v>0.0014448410674825767</v>
      </c>
      <c r="R30" s="251">
        <v>0.0013392093915620311</v>
      </c>
      <c r="S30" t="s">
        <v>305</v>
      </c>
    </row>
    <row r="31" spans="1:18" ht="15.75" thickBot="1">
      <c r="A31" s="15" t="s">
        <v>186</v>
      </c>
      <c r="B31" s="16" t="s">
        <v>187</v>
      </c>
      <c r="C31" s="227">
        <v>0.4944113263785395</v>
      </c>
      <c r="D31" s="464">
        <v>0.4561234329797492</v>
      </c>
      <c r="E31" s="464">
        <v>0.47079964061096136</v>
      </c>
      <c r="F31" s="73">
        <v>0</v>
      </c>
      <c r="G31" s="465">
        <v>0.47452484543164636</v>
      </c>
      <c r="H31" s="466">
        <v>0.41885100131446684</v>
      </c>
      <c r="I31" s="464">
        <v>0.38462513065788223</v>
      </c>
      <c r="J31" s="464">
        <v>0.4141873076359373</v>
      </c>
      <c r="K31" s="73">
        <v>0</v>
      </c>
      <c r="L31" s="465">
        <v>0.4013782160968174</v>
      </c>
      <c r="M31" s="466">
        <v>0.3545129391962971</v>
      </c>
      <c r="N31" s="464">
        <v>0.35241280458671764</v>
      </c>
      <c r="O31" s="464">
        <v>0.43880428652002257</v>
      </c>
      <c r="P31" s="73">
        <v>0</v>
      </c>
      <c r="Q31" s="465">
        <v>0.3660547339792623</v>
      </c>
      <c r="R31" s="465">
        <v>0.4056189806811922</v>
      </c>
    </row>
    <row r="32" spans="1:19" ht="15">
      <c r="A32" s="157" t="s">
        <v>188</v>
      </c>
      <c r="B32" s="21" t="s">
        <v>189</v>
      </c>
      <c r="C32" s="228">
        <v>0.004098360655737705</v>
      </c>
      <c r="D32" s="229">
        <v>0.0059064609450337514</v>
      </c>
      <c r="E32" s="229">
        <v>0.005390835579514825</v>
      </c>
      <c r="F32" s="230">
        <v>0</v>
      </c>
      <c r="G32" s="231">
        <v>0.005037783375314861</v>
      </c>
      <c r="H32" s="232">
        <v>0.004600634036959716</v>
      </c>
      <c r="I32" s="229">
        <v>0.004972918184409743</v>
      </c>
      <c r="J32" s="229">
        <v>0.005422834530265279</v>
      </c>
      <c r="K32" s="230">
        <v>0</v>
      </c>
      <c r="L32" s="231">
        <v>0.004868867249478892</v>
      </c>
      <c r="M32" s="232">
        <v>0.004102671996633705</v>
      </c>
      <c r="N32" s="229">
        <v>0.005255613951266125</v>
      </c>
      <c r="O32" s="229">
        <v>0.008460236886632826</v>
      </c>
      <c r="P32" s="230">
        <v>0</v>
      </c>
      <c r="Q32" s="231">
        <v>0.005269420363759986</v>
      </c>
      <c r="R32" s="231">
        <v>0.0049864179473054345</v>
      </c>
      <c r="S32" t="s">
        <v>306</v>
      </c>
    </row>
    <row r="33" spans="1:19" ht="15">
      <c r="A33" s="158" t="s">
        <v>190</v>
      </c>
      <c r="B33" s="26" t="s">
        <v>191</v>
      </c>
      <c r="C33" s="233">
        <v>0.022851465474416296</v>
      </c>
      <c r="D33" s="234">
        <v>0.0350771456123433</v>
      </c>
      <c r="E33" s="234">
        <v>0.04941599281221923</v>
      </c>
      <c r="F33" s="235">
        <v>0</v>
      </c>
      <c r="G33" s="236">
        <v>0.03034119532860087</v>
      </c>
      <c r="H33" s="237">
        <v>0.026946570787906913</v>
      </c>
      <c r="I33" s="234">
        <v>0.038326312121884004</v>
      </c>
      <c r="J33" s="234">
        <v>0.07357467389711271</v>
      </c>
      <c r="K33" s="235">
        <v>0</v>
      </c>
      <c r="L33" s="236">
        <v>0.037473166785925396</v>
      </c>
      <c r="M33" s="237">
        <v>0.033347359562381655</v>
      </c>
      <c r="N33" s="234">
        <v>0.042331581462016245</v>
      </c>
      <c r="O33" s="234">
        <v>0.11703327693175408</v>
      </c>
      <c r="P33" s="235">
        <v>0</v>
      </c>
      <c r="Q33" s="236">
        <v>0.04993200747917728</v>
      </c>
      <c r="R33" s="236">
        <v>0.03907452082898011</v>
      </c>
      <c r="S33" t="s">
        <v>307</v>
      </c>
    </row>
    <row r="34" spans="1:19" ht="15">
      <c r="A34" s="158" t="s">
        <v>192</v>
      </c>
      <c r="B34" s="26" t="s">
        <v>193</v>
      </c>
      <c r="C34" s="233">
        <v>0.04247391952309985</v>
      </c>
      <c r="D34" s="234">
        <v>0.04291224686595949</v>
      </c>
      <c r="E34" s="234">
        <v>0.05211141060197664</v>
      </c>
      <c r="F34" s="235">
        <v>0</v>
      </c>
      <c r="G34" s="236">
        <v>0.043279138997023126</v>
      </c>
      <c r="H34" s="237">
        <v>0.04882857805613547</v>
      </c>
      <c r="I34" s="234">
        <v>0.04909568908175224</v>
      </c>
      <c r="J34" s="234">
        <v>0.06053055840539352</v>
      </c>
      <c r="K34" s="235">
        <v>0</v>
      </c>
      <c r="L34" s="236">
        <v>0.050181999191114705</v>
      </c>
      <c r="M34" s="237">
        <v>0.047443719755943616</v>
      </c>
      <c r="N34" s="234">
        <v>0.04921165790731008</v>
      </c>
      <c r="O34" s="234">
        <v>0.07388606880992668</v>
      </c>
      <c r="P34" s="235">
        <v>0</v>
      </c>
      <c r="Q34" s="236">
        <v>0.05218425973142954</v>
      </c>
      <c r="R34" s="236">
        <v>0.04948426191516441</v>
      </c>
      <c r="S34" t="s">
        <v>308</v>
      </c>
    </row>
    <row r="35" spans="1:19" ht="15">
      <c r="A35" s="158" t="s">
        <v>194</v>
      </c>
      <c r="B35" s="26" t="s">
        <v>195</v>
      </c>
      <c r="C35" s="233">
        <v>0.09885742672627919</v>
      </c>
      <c r="D35" s="234">
        <v>0.10691899710703953</v>
      </c>
      <c r="E35" s="234">
        <v>0.08086253369272237</v>
      </c>
      <c r="F35" s="235">
        <v>0</v>
      </c>
      <c r="G35" s="236">
        <v>0.10149988550492328</v>
      </c>
      <c r="H35" s="237">
        <v>0.08323668135776695</v>
      </c>
      <c r="I35" s="234">
        <v>0.08558487219283521</v>
      </c>
      <c r="J35" s="234">
        <v>0.05745273340172945</v>
      </c>
      <c r="K35" s="235">
        <v>0</v>
      </c>
      <c r="L35" s="236">
        <v>0.08161963724605668</v>
      </c>
      <c r="M35" s="237">
        <v>0.06564275194613928</v>
      </c>
      <c r="N35" s="234">
        <v>0.07099856665074056</v>
      </c>
      <c r="O35" s="234">
        <v>0.048223350253807105</v>
      </c>
      <c r="P35" s="235">
        <v>0</v>
      </c>
      <c r="Q35" s="236">
        <v>0.0653578106408295</v>
      </c>
      <c r="R35" s="236">
        <v>0.08128336151055221</v>
      </c>
      <c r="S35" t="s">
        <v>309</v>
      </c>
    </row>
    <row r="36" spans="1:19" ht="15">
      <c r="A36" s="158" t="s">
        <v>196</v>
      </c>
      <c r="B36" s="26" t="s">
        <v>197</v>
      </c>
      <c r="C36" s="233">
        <v>0.28626428216592154</v>
      </c>
      <c r="D36" s="234">
        <v>0.21709257473481194</v>
      </c>
      <c r="E36" s="234">
        <v>0.2210242587601078</v>
      </c>
      <c r="F36" s="235">
        <v>0</v>
      </c>
      <c r="G36" s="236">
        <v>0.24914128692466225</v>
      </c>
      <c r="H36" s="237">
        <v>0.22063712982293354</v>
      </c>
      <c r="I36" s="234">
        <v>0.16147730512178898</v>
      </c>
      <c r="J36" s="234">
        <v>0.1470027846988128</v>
      </c>
      <c r="K36" s="235">
        <v>0</v>
      </c>
      <c r="L36" s="236">
        <v>0.18367918364807267</v>
      </c>
      <c r="M36" s="237">
        <v>0.17241742057647802</v>
      </c>
      <c r="N36" s="234">
        <v>0.1425704730052556</v>
      </c>
      <c r="O36" s="234">
        <v>0.10293288212069937</v>
      </c>
      <c r="P36" s="235">
        <v>0</v>
      </c>
      <c r="Q36" s="236">
        <v>0.14856365799762025</v>
      </c>
      <c r="R36" s="236">
        <v>0.1866914879471155</v>
      </c>
      <c r="S36" t="s">
        <v>310</v>
      </c>
    </row>
    <row r="37" spans="1:19" ht="15">
      <c r="A37" s="163">
        <v>55</v>
      </c>
      <c r="B37" s="26" t="s">
        <v>198</v>
      </c>
      <c r="C37" s="233">
        <v>0.03589170392449081</v>
      </c>
      <c r="D37" s="234">
        <v>0.04339440694310511</v>
      </c>
      <c r="E37" s="234">
        <v>0.05660377358490567</v>
      </c>
      <c r="F37" s="235">
        <v>0</v>
      </c>
      <c r="G37" s="236">
        <v>0.0407602473093657</v>
      </c>
      <c r="H37" s="237">
        <v>0.030116755586484186</v>
      </c>
      <c r="I37" s="234">
        <v>0.038421336036235786</v>
      </c>
      <c r="J37" s="234">
        <v>0.06097024769163126</v>
      </c>
      <c r="K37" s="235">
        <v>0</v>
      </c>
      <c r="L37" s="236">
        <v>0.03745761129950534</v>
      </c>
      <c r="M37" s="237">
        <v>0.02493162213338944</v>
      </c>
      <c r="N37" s="234">
        <v>0.03411371237458194</v>
      </c>
      <c r="O37" s="234">
        <v>0.07980823463056967</v>
      </c>
      <c r="P37" s="235">
        <v>0</v>
      </c>
      <c r="Q37" s="236">
        <v>0.03726840047594764</v>
      </c>
      <c r="R37" s="236">
        <v>0.037963261972152045</v>
      </c>
      <c r="S37" t="s">
        <v>311</v>
      </c>
    </row>
    <row r="38" spans="1:19" ht="15">
      <c r="A38" s="158" t="s">
        <v>199</v>
      </c>
      <c r="B38" s="26" t="s">
        <v>200</v>
      </c>
      <c r="C38" s="233">
        <v>0.0029806259314456036</v>
      </c>
      <c r="D38" s="234">
        <v>0.00349566055930569</v>
      </c>
      <c r="E38" s="234">
        <v>0.0026954177897574125</v>
      </c>
      <c r="F38" s="235">
        <v>0</v>
      </c>
      <c r="G38" s="236">
        <v>0.0032058621479276396</v>
      </c>
      <c r="H38" s="237">
        <v>0.0032861671692569396</v>
      </c>
      <c r="I38" s="234">
        <v>0.005131291374996041</v>
      </c>
      <c r="J38" s="234">
        <v>0.005422834530265279</v>
      </c>
      <c r="K38" s="235">
        <v>0</v>
      </c>
      <c r="L38" s="236">
        <v>0.004417758143297141</v>
      </c>
      <c r="M38" s="237">
        <v>0.0055754260467073425</v>
      </c>
      <c r="N38" s="234">
        <v>0.006211180124223602</v>
      </c>
      <c r="O38" s="234">
        <v>0.0056401579244218835</v>
      </c>
      <c r="P38" s="235">
        <v>0</v>
      </c>
      <c r="Q38" s="236">
        <v>0.005864354920958694</v>
      </c>
      <c r="R38" s="236">
        <v>0.004540014816784758</v>
      </c>
      <c r="S38" t="s">
        <v>312</v>
      </c>
    </row>
    <row r="39" spans="1:19" ht="15.75" thickBot="1">
      <c r="A39" s="159" t="s">
        <v>201</v>
      </c>
      <c r="B39" s="31" t="s">
        <v>202</v>
      </c>
      <c r="C39" s="238">
        <v>0.0009935419771485345</v>
      </c>
      <c r="D39" s="239">
        <v>0.001325940212150434</v>
      </c>
      <c r="E39" s="239">
        <v>0.0026954177897574125</v>
      </c>
      <c r="F39" s="240">
        <v>0</v>
      </c>
      <c r="G39" s="241">
        <v>0.0012594458438287153</v>
      </c>
      <c r="H39" s="242">
        <v>0.0011984844970231194</v>
      </c>
      <c r="I39" s="239">
        <v>0.001615406543980235</v>
      </c>
      <c r="J39" s="239">
        <v>0.0038106404807269536</v>
      </c>
      <c r="K39" s="240">
        <v>0</v>
      </c>
      <c r="L39" s="241">
        <v>0.0016799925333665184</v>
      </c>
      <c r="M39" s="242">
        <v>0.001051967178624027</v>
      </c>
      <c r="N39" s="239">
        <v>0.0017200191113234593</v>
      </c>
      <c r="O39" s="239">
        <v>0.0028200789622109417</v>
      </c>
      <c r="P39" s="240">
        <v>0</v>
      </c>
      <c r="Q39" s="241">
        <v>0.0016148223695393506</v>
      </c>
      <c r="R39" s="241">
        <v>0.001595653743137739</v>
      </c>
      <c r="S39" t="s">
        <v>313</v>
      </c>
    </row>
    <row r="40" spans="1:18" ht="15.75" thickBot="1">
      <c r="A40" s="15" t="s">
        <v>203</v>
      </c>
      <c r="B40" s="16" t="s">
        <v>204</v>
      </c>
      <c r="C40" s="227">
        <v>0.21348733233979136</v>
      </c>
      <c r="D40" s="464">
        <v>0.2905014464802314</v>
      </c>
      <c r="E40" s="464">
        <v>0.339622641509434</v>
      </c>
      <c r="F40" s="73">
        <v>0</v>
      </c>
      <c r="G40" s="465">
        <v>0.2580146553698191</v>
      </c>
      <c r="H40" s="466">
        <v>0.2066032629706951</v>
      </c>
      <c r="I40" s="464">
        <v>0.29333882360394037</v>
      </c>
      <c r="J40" s="464">
        <v>0.33577605159020946</v>
      </c>
      <c r="K40" s="73">
        <v>0</v>
      </c>
      <c r="L40" s="465">
        <v>0.26282549855333975</v>
      </c>
      <c r="M40" s="466">
        <v>0.2115505996212918</v>
      </c>
      <c r="N40" s="464">
        <v>0.2984233158146201</v>
      </c>
      <c r="O40" s="464">
        <v>0.32797518330513253</v>
      </c>
      <c r="P40" s="73">
        <v>0</v>
      </c>
      <c r="Q40" s="465">
        <v>0.2675930647628761</v>
      </c>
      <c r="R40" s="465">
        <v>0.26309290883878195</v>
      </c>
    </row>
    <row r="41" spans="1:19" ht="15">
      <c r="A41" s="160" t="s">
        <v>205</v>
      </c>
      <c r="B41" s="36" t="s">
        <v>206</v>
      </c>
      <c r="C41" s="243">
        <v>0.004222553402881272</v>
      </c>
      <c r="D41" s="244">
        <v>0.0078351012536162</v>
      </c>
      <c r="E41" s="244">
        <v>0.007187780772686435</v>
      </c>
      <c r="F41" s="245">
        <v>0</v>
      </c>
      <c r="G41" s="246">
        <v>0.006125486604076025</v>
      </c>
      <c r="H41" s="247">
        <v>0.0055671537926235215</v>
      </c>
      <c r="I41" s="244">
        <v>0.006049855880396566</v>
      </c>
      <c r="J41" s="244">
        <v>0.0033709511944892277</v>
      </c>
      <c r="K41" s="245">
        <v>0</v>
      </c>
      <c r="L41" s="246">
        <v>0.005568864138381607</v>
      </c>
      <c r="M41" s="247">
        <v>0.004102671996633705</v>
      </c>
      <c r="N41" s="244">
        <v>0.0072623029144768285</v>
      </c>
      <c r="O41" s="244">
        <v>0.00874224478285392</v>
      </c>
      <c r="P41" s="245">
        <v>0</v>
      </c>
      <c r="Q41" s="246">
        <v>0.006204317525072242</v>
      </c>
      <c r="R41" s="246">
        <v>0.005803240696768801</v>
      </c>
      <c r="S41" t="s">
        <v>314</v>
      </c>
    </row>
    <row r="42" spans="1:19" ht="15">
      <c r="A42" s="158" t="s">
        <v>207</v>
      </c>
      <c r="B42" s="26" t="s">
        <v>208</v>
      </c>
      <c r="C42" s="233">
        <v>0.005464480874316941</v>
      </c>
      <c r="D42" s="234">
        <v>0.0067502410800385736</v>
      </c>
      <c r="E42" s="234">
        <v>0.004492362982929021</v>
      </c>
      <c r="F42" s="235">
        <v>0</v>
      </c>
      <c r="G42" s="236">
        <v>0.0060109915273643235</v>
      </c>
      <c r="H42" s="237">
        <v>0.00537384984149076</v>
      </c>
      <c r="I42" s="234">
        <v>0.006873396471445314</v>
      </c>
      <c r="J42" s="234">
        <v>0.007914407152279056</v>
      </c>
      <c r="K42" s="235">
        <v>0</v>
      </c>
      <c r="L42" s="236">
        <v>0.006377749432224747</v>
      </c>
      <c r="M42" s="237">
        <v>0.007679360403955397</v>
      </c>
      <c r="N42" s="234">
        <v>0.010129001433349261</v>
      </c>
      <c r="O42" s="234">
        <v>0.017202481669486746</v>
      </c>
      <c r="P42" s="235">
        <v>0</v>
      </c>
      <c r="Q42" s="236">
        <v>0.010198878123406425</v>
      </c>
      <c r="R42" s="236">
        <v>0.0071709439051725775</v>
      </c>
      <c r="S42" t="s">
        <v>315</v>
      </c>
    </row>
    <row r="43" spans="1:19" ht="15">
      <c r="A43" s="158" t="s">
        <v>209</v>
      </c>
      <c r="B43" s="26" t="s">
        <v>210</v>
      </c>
      <c r="C43" s="233">
        <v>0.08668653750620964</v>
      </c>
      <c r="D43" s="234">
        <v>0.0855834136933462</v>
      </c>
      <c r="E43" s="234">
        <v>0.11949685534591195</v>
      </c>
      <c r="F43" s="235">
        <v>0</v>
      </c>
      <c r="G43" s="236">
        <v>0.08821845660636592</v>
      </c>
      <c r="H43" s="237">
        <v>0.08373927163071211</v>
      </c>
      <c r="I43" s="234">
        <v>0.0945804694181369</v>
      </c>
      <c r="J43" s="234">
        <v>0.12677707753187747</v>
      </c>
      <c r="K43" s="235">
        <v>0</v>
      </c>
      <c r="L43" s="236">
        <v>0.09359736178950316</v>
      </c>
      <c r="M43" s="237">
        <v>0.09972648853355776</v>
      </c>
      <c r="N43" s="234">
        <v>0.11801242236024842</v>
      </c>
      <c r="O43" s="234">
        <v>0.12859560067681894</v>
      </c>
      <c r="P43" s="235">
        <v>0</v>
      </c>
      <c r="Q43" s="236">
        <v>0.11214516403195648</v>
      </c>
      <c r="R43" s="236">
        <v>0.09685048344509241</v>
      </c>
      <c r="S43" t="s">
        <v>316</v>
      </c>
    </row>
    <row r="44" spans="1:19" ht="15">
      <c r="A44" s="158" t="s">
        <v>211</v>
      </c>
      <c r="B44" s="26" t="s">
        <v>212</v>
      </c>
      <c r="C44" s="233">
        <v>0.05625931445603577</v>
      </c>
      <c r="D44" s="234">
        <v>0.09245419479267117</v>
      </c>
      <c r="E44" s="234">
        <v>0.1096136567834681</v>
      </c>
      <c r="F44" s="235">
        <v>0</v>
      </c>
      <c r="G44" s="236">
        <v>0.07682619647355164</v>
      </c>
      <c r="H44" s="237">
        <v>0.0520374236449393</v>
      </c>
      <c r="I44" s="234">
        <v>0.08951252731937538</v>
      </c>
      <c r="J44" s="234">
        <v>0.0888172358200205</v>
      </c>
      <c r="K44" s="235">
        <v>0</v>
      </c>
      <c r="L44" s="236">
        <v>0.07432411411504838</v>
      </c>
      <c r="M44" s="237">
        <v>0.04439301493793393</v>
      </c>
      <c r="N44" s="234">
        <v>0.0756808408982322</v>
      </c>
      <c r="O44" s="234">
        <v>0.08319232938522278</v>
      </c>
      <c r="P44" s="235">
        <v>0</v>
      </c>
      <c r="Q44" s="236">
        <v>0.0641254462009179</v>
      </c>
      <c r="R44" s="236">
        <v>0.0724597762285584</v>
      </c>
      <c r="S44" t="s">
        <v>317</v>
      </c>
    </row>
    <row r="45" spans="1:19" ht="15">
      <c r="A45" s="158" t="s">
        <v>213</v>
      </c>
      <c r="B45" s="26" t="s">
        <v>214</v>
      </c>
      <c r="C45" s="233">
        <v>0.04731743666169896</v>
      </c>
      <c r="D45" s="234">
        <v>0.08196721311475409</v>
      </c>
      <c r="E45" s="234">
        <v>0.07996406109613657</v>
      </c>
      <c r="F45" s="235">
        <v>0</v>
      </c>
      <c r="G45" s="236">
        <v>0.0658346691092283</v>
      </c>
      <c r="H45" s="237">
        <v>0.04438258718008195</v>
      </c>
      <c r="I45" s="234">
        <v>0.07715941845364417</v>
      </c>
      <c r="J45" s="234">
        <v>0.08925692510625824</v>
      </c>
      <c r="K45" s="235">
        <v>0</v>
      </c>
      <c r="L45" s="236">
        <v>0.06522415455931306</v>
      </c>
      <c r="M45" s="237">
        <v>0.04092152324847465</v>
      </c>
      <c r="N45" s="234">
        <v>0.06383182035355947</v>
      </c>
      <c r="O45" s="234">
        <v>0.06909193457416808</v>
      </c>
      <c r="P45" s="235">
        <v>0</v>
      </c>
      <c r="Q45" s="236">
        <v>0.055328913819479866</v>
      </c>
      <c r="R45" s="236">
        <v>0.06311380430446593</v>
      </c>
      <c r="S45" t="s">
        <v>318</v>
      </c>
    </row>
    <row r="46" spans="1:19" ht="15">
      <c r="A46" s="158" t="s">
        <v>215</v>
      </c>
      <c r="B46" s="26" t="s">
        <v>216</v>
      </c>
      <c r="C46" s="233">
        <v>0.007699950322901144</v>
      </c>
      <c r="D46" s="234">
        <v>0.008317261330761813</v>
      </c>
      <c r="E46" s="234">
        <v>0.01078167115902965</v>
      </c>
      <c r="F46" s="235">
        <v>0</v>
      </c>
      <c r="G46" s="236">
        <v>0.00818639798488665</v>
      </c>
      <c r="H46" s="237">
        <v>0.008544034640068043</v>
      </c>
      <c r="I46" s="234">
        <v>0.01023090811187482</v>
      </c>
      <c r="J46" s="234">
        <v>0.009086911915579657</v>
      </c>
      <c r="K46" s="235">
        <v>0</v>
      </c>
      <c r="L46" s="236">
        <v>0.009426624770556575</v>
      </c>
      <c r="M46" s="237">
        <v>0.005891016200294551</v>
      </c>
      <c r="N46" s="234">
        <v>0.01089345437171524</v>
      </c>
      <c r="O46" s="234">
        <v>0.009870276367738297</v>
      </c>
      <c r="P46" s="235">
        <v>0</v>
      </c>
      <c r="Q46" s="236">
        <v>0.008711541730409654</v>
      </c>
      <c r="R46" s="236">
        <v>0.009061033755675019</v>
      </c>
      <c r="S46" t="s">
        <v>319</v>
      </c>
    </row>
    <row r="47" spans="1:19" ht="15">
      <c r="A47" s="158" t="s">
        <v>217</v>
      </c>
      <c r="B47" s="26" t="s">
        <v>218</v>
      </c>
      <c r="C47" s="233">
        <v>0.0027322404371584704</v>
      </c>
      <c r="D47" s="234">
        <v>0.0037367405978784955</v>
      </c>
      <c r="E47" s="234">
        <v>0.005390835579514825</v>
      </c>
      <c r="F47" s="235">
        <v>0</v>
      </c>
      <c r="G47" s="236">
        <v>0.003377604762995191</v>
      </c>
      <c r="H47" s="237">
        <v>0.0030928632181241784</v>
      </c>
      <c r="I47" s="234">
        <v>0.004497798612650851</v>
      </c>
      <c r="J47" s="234">
        <v>0.00630221310274073</v>
      </c>
      <c r="K47" s="235">
        <v>0</v>
      </c>
      <c r="L47" s="236">
        <v>0.0041222039013159946</v>
      </c>
      <c r="M47" s="237">
        <v>0.004207868714496108</v>
      </c>
      <c r="N47" s="234">
        <v>0.005637840420449116</v>
      </c>
      <c r="O47" s="234">
        <v>0.006204173716864072</v>
      </c>
      <c r="P47" s="235">
        <v>0</v>
      </c>
      <c r="Q47" s="236">
        <v>0.0051419343872174065</v>
      </c>
      <c r="R47" s="236">
        <v>0.004226582831525559</v>
      </c>
      <c r="S47" t="s">
        <v>320</v>
      </c>
    </row>
    <row r="48" spans="1:19" ht="15.75" thickBot="1">
      <c r="A48" s="161" t="s">
        <v>219</v>
      </c>
      <c r="B48" s="41" t="s">
        <v>220</v>
      </c>
      <c r="C48" s="248">
        <v>0.0031048186785891706</v>
      </c>
      <c r="D48" s="249">
        <v>0.0038572806171648984</v>
      </c>
      <c r="E48" s="249">
        <v>0.0026954177897574125</v>
      </c>
      <c r="F48" s="250">
        <v>0</v>
      </c>
      <c r="G48" s="251">
        <v>0.0034348523013510417</v>
      </c>
      <c r="H48" s="252">
        <v>0.003866079022655223</v>
      </c>
      <c r="I48" s="249">
        <v>0.0044344493364163315</v>
      </c>
      <c r="J48" s="249">
        <v>0.004250329766964678</v>
      </c>
      <c r="K48" s="250">
        <v>0</v>
      </c>
      <c r="L48" s="251">
        <v>0.004184425846996236</v>
      </c>
      <c r="M48" s="252">
        <v>0.004628655585945719</v>
      </c>
      <c r="N48" s="249">
        <v>0.006975633062589585</v>
      </c>
      <c r="O48" s="249">
        <v>0.005076142131979695</v>
      </c>
      <c r="P48" s="250">
        <v>0</v>
      </c>
      <c r="Q48" s="251">
        <v>0.005736868944416114</v>
      </c>
      <c r="R48" s="251">
        <v>0.00440704367152328</v>
      </c>
      <c r="S48" t="s">
        <v>321</v>
      </c>
    </row>
    <row r="49" spans="1:18" ht="15.75" thickBot="1">
      <c r="A49" s="15" t="s">
        <v>221</v>
      </c>
      <c r="B49" s="16" t="s">
        <v>222</v>
      </c>
      <c r="C49" s="227">
        <v>0.030799801291604575</v>
      </c>
      <c r="D49" s="464">
        <v>0.03495660559305689</v>
      </c>
      <c r="E49" s="464">
        <v>0.05121293800539083</v>
      </c>
      <c r="F49" s="73">
        <v>0.14285714285714285</v>
      </c>
      <c r="G49" s="465">
        <v>0.034119532860087017</v>
      </c>
      <c r="H49" s="466">
        <v>0.039008737338591205</v>
      </c>
      <c r="I49" s="464">
        <v>0.04659339267048874</v>
      </c>
      <c r="J49" s="464">
        <v>0.04792613219991206</v>
      </c>
      <c r="K49" s="73">
        <v>0.1923076923076923</v>
      </c>
      <c r="L49" s="465">
        <v>0.04374202781320972</v>
      </c>
      <c r="M49" s="466">
        <v>0.050915211445402904</v>
      </c>
      <c r="N49" s="464">
        <v>0.06125179168657429</v>
      </c>
      <c r="O49" s="464">
        <v>0.06119571347997744</v>
      </c>
      <c r="P49" s="73">
        <v>0.20000000000000004</v>
      </c>
      <c r="Q49" s="465">
        <v>0.057156212816590175</v>
      </c>
      <c r="R49" s="465">
        <v>0.04514370381627187</v>
      </c>
    </row>
    <row r="50" spans="1:19" ht="28.5">
      <c r="A50" s="157" t="s">
        <v>223</v>
      </c>
      <c r="B50" s="21" t="s">
        <v>224</v>
      </c>
      <c r="C50" s="228">
        <v>0.0017386984600099354</v>
      </c>
      <c r="D50" s="229">
        <v>0.0018081002892960463</v>
      </c>
      <c r="E50" s="229">
        <v>0.0017969451931716088</v>
      </c>
      <c r="F50" s="230">
        <v>0</v>
      </c>
      <c r="G50" s="231">
        <v>0.0017746736890313717</v>
      </c>
      <c r="H50" s="232">
        <v>0.002667594525632104</v>
      </c>
      <c r="I50" s="229">
        <v>0.0030407652592569128</v>
      </c>
      <c r="J50" s="229">
        <v>0.0029312619082515023</v>
      </c>
      <c r="K50" s="230">
        <v>0.038461538461538464</v>
      </c>
      <c r="L50" s="231">
        <v>0.0028933204741312265</v>
      </c>
      <c r="M50" s="232">
        <v>0.003050704818009678</v>
      </c>
      <c r="N50" s="229">
        <v>0.003248924988055423</v>
      </c>
      <c r="O50" s="229">
        <v>0.003102086858432036</v>
      </c>
      <c r="P50" s="230">
        <v>0.06666666666666668</v>
      </c>
      <c r="Q50" s="231">
        <v>0.003187149413564508</v>
      </c>
      <c r="R50" s="231">
        <v>0.0027733981725965467</v>
      </c>
      <c r="S50" t="s">
        <v>322</v>
      </c>
    </row>
    <row r="51" spans="1:19" ht="15">
      <c r="A51" s="158" t="s">
        <v>225</v>
      </c>
      <c r="B51" s="26" t="s">
        <v>226</v>
      </c>
      <c r="C51" s="233">
        <v>0.002856433184302037</v>
      </c>
      <c r="D51" s="234">
        <v>0.0018081002892960463</v>
      </c>
      <c r="E51" s="234">
        <v>0.0017969451931716088</v>
      </c>
      <c r="F51" s="235">
        <v>0.14285714285714285</v>
      </c>
      <c r="G51" s="236">
        <v>0.0023471490725898787</v>
      </c>
      <c r="H51" s="237">
        <v>0.0040593829737879845</v>
      </c>
      <c r="I51" s="234">
        <v>0.002724018878084318</v>
      </c>
      <c r="J51" s="234">
        <v>0.0035175142899018024</v>
      </c>
      <c r="K51" s="235">
        <v>0.038461538461538464</v>
      </c>
      <c r="L51" s="236">
        <v>0.003359985066733037</v>
      </c>
      <c r="M51" s="237">
        <v>0.0038922785609088995</v>
      </c>
      <c r="N51" s="234">
        <v>0.0025800286669851887</v>
      </c>
      <c r="O51" s="234">
        <v>0.0028200789622109417</v>
      </c>
      <c r="P51" s="235">
        <v>0</v>
      </c>
      <c r="Q51" s="236">
        <v>0.003144654088050315</v>
      </c>
      <c r="R51" s="236">
        <v>0.0031438177915392358</v>
      </c>
      <c r="S51" t="s">
        <v>323</v>
      </c>
    </row>
    <row r="52" spans="1:19" ht="15.75" thickBot="1">
      <c r="A52" s="159" t="s">
        <v>227</v>
      </c>
      <c r="B52" s="31" t="s">
        <v>228</v>
      </c>
      <c r="C52" s="238">
        <v>0.0262046696472926</v>
      </c>
      <c r="D52" s="239">
        <v>0.0313404050144648</v>
      </c>
      <c r="E52" s="239">
        <v>0.047619047619047616</v>
      </c>
      <c r="F52" s="240">
        <v>0</v>
      </c>
      <c r="G52" s="241">
        <v>0.029997710098465767</v>
      </c>
      <c r="H52" s="242">
        <v>0.032281759839171115</v>
      </c>
      <c r="I52" s="239">
        <v>0.04082860853314751</v>
      </c>
      <c r="J52" s="239">
        <v>0.04147735600175876</v>
      </c>
      <c r="K52" s="240">
        <v>0.11538461538461538</v>
      </c>
      <c r="L52" s="241">
        <v>0.037488722272345454</v>
      </c>
      <c r="M52" s="242">
        <v>0.04397222806648433</v>
      </c>
      <c r="N52" s="239">
        <v>0.05542283803153368</v>
      </c>
      <c r="O52" s="239">
        <v>0.05527354765933446</v>
      </c>
      <c r="P52" s="240">
        <v>0.13333333333333336</v>
      </c>
      <c r="Q52" s="241">
        <v>0.05082440931497535</v>
      </c>
      <c r="R52" s="241">
        <v>0.03922648785213609</v>
      </c>
      <c r="S52" t="s">
        <v>324</v>
      </c>
    </row>
    <row r="53" spans="1:19" ht="15.75" thickBot="1">
      <c r="A53" s="181" t="s">
        <v>229</v>
      </c>
      <c r="B53" s="155" t="s">
        <v>230</v>
      </c>
      <c r="C53" s="253">
        <v>0.030799801291604575</v>
      </c>
      <c r="D53" s="254">
        <v>0.019286403085824494</v>
      </c>
      <c r="E53" s="254">
        <v>0.01437556154537287</v>
      </c>
      <c r="F53" s="255">
        <v>0.5714285714285714</v>
      </c>
      <c r="G53" s="256">
        <v>0.0245019464163041</v>
      </c>
      <c r="H53" s="257">
        <v>0.032475063790303876</v>
      </c>
      <c r="I53" s="254">
        <v>0.016375787906623168</v>
      </c>
      <c r="J53" s="254">
        <v>0.020665396453173092</v>
      </c>
      <c r="K53" s="255">
        <v>0.4230769230769231</v>
      </c>
      <c r="L53" s="256">
        <v>0.023473229007871077</v>
      </c>
      <c r="M53" s="257">
        <v>0.055649063749211025</v>
      </c>
      <c r="N53" s="254">
        <v>0.015384615384615387</v>
      </c>
      <c r="O53" s="254">
        <v>0.02030456852791878</v>
      </c>
      <c r="P53" s="255">
        <v>0.4</v>
      </c>
      <c r="Q53" s="256">
        <v>0.03263640999490056</v>
      </c>
      <c r="R53" s="256">
        <v>0.02569192485230705</v>
      </c>
      <c r="S53" t="s">
        <v>325</v>
      </c>
    </row>
    <row r="54" spans="1:20" ht="15.75" thickBot="1">
      <c r="A54" s="531" t="s">
        <v>91</v>
      </c>
      <c r="B54" s="641"/>
      <c r="C54" s="258">
        <v>1</v>
      </c>
      <c r="D54" s="259">
        <v>1</v>
      </c>
      <c r="E54" s="259">
        <v>1</v>
      </c>
      <c r="F54" s="191">
        <v>1</v>
      </c>
      <c r="G54" s="260">
        <v>1</v>
      </c>
      <c r="H54" s="261">
        <v>1</v>
      </c>
      <c r="I54" s="259">
        <v>1</v>
      </c>
      <c r="J54" s="259">
        <v>1</v>
      </c>
      <c r="K54" s="191">
        <v>1</v>
      </c>
      <c r="L54" s="260">
        <v>1</v>
      </c>
      <c r="M54" s="261">
        <v>1</v>
      </c>
      <c r="N54" s="259">
        <v>1</v>
      </c>
      <c r="O54" s="259">
        <v>1</v>
      </c>
      <c r="P54" s="191">
        <v>1</v>
      </c>
      <c r="Q54" s="260">
        <v>1</v>
      </c>
      <c r="R54" s="260">
        <v>1</v>
      </c>
      <c r="S54" t="s">
        <v>116</v>
      </c>
      <c r="T54" s="520">
        <f>SUM(R53,R49,R40,R31,R24,R20,R16,R6:R7)</f>
        <v>1</v>
      </c>
    </row>
    <row r="55" spans="1:18" ht="15">
      <c r="A55" s="53"/>
      <c r="B55" s="53"/>
      <c r="C55" s="136"/>
      <c r="D55" s="136"/>
      <c r="E55" s="136"/>
      <c r="F55" s="136"/>
      <c r="G55" s="136"/>
      <c r="H55" s="136"/>
      <c r="I55" s="136"/>
      <c r="J55" s="136"/>
      <c r="K55" s="136"/>
      <c r="L55" s="136"/>
      <c r="M55" s="136"/>
      <c r="N55" s="136"/>
      <c r="O55" s="136"/>
      <c r="P55" s="136"/>
      <c r="Q55" s="136"/>
      <c r="R55" s="136"/>
    </row>
    <row r="56" spans="1:18" ht="15">
      <c r="A56" s="58" t="s">
        <v>104</v>
      </c>
      <c r="B56" s="53"/>
      <c r="C56" s="136"/>
      <c r="D56" s="136"/>
      <c r="E56" s="136"/>
      <c r="F56" s="136"/>
      <c r="G56" s="136"/>
      <c r="H56" s="136"/>
      <c r="I56" s="136"/>
      <c r="J56" s="136"/>
      <c r="K56" s="136"/>
      <c r="L56" s="136"/>
      <c r="M56" s="136"/>
      <c r="N56" s="136"/>
      <c r="O56" s="136"/>
      <c r="P56" s="136"/>
      <c r="Q56" s="136"/>
      <c r="R56" s="136"/>
    </row>
    <row r="57" spans="1:18" ht="15">
      <c r="A57" s="86" t="s">
        <v>105</v>
      </c>
      <c r="B57" s="84"/>
      <c r="C57" s="187"/>
      <c r="D57" s="187"/>
      <c r="E57" s="187"/>
      <c r="F57" s="187"/>
      <c r="G57" s="195"/>
      <c r="H57" s="187"/>
      <c r="I57" s="187"/>
      <c r="J57" s="187"/>
      <c r="K57" s="187"/>
      <c r="L57" s="195"/>
      <c r="M57" s="187"/>
      <c r="N57" s="187"/>
      <c r="O57" s="187"/>
      <c r="P57" s="187"/>
      <c r="Q57" s="195"/>
      <c r="R57" s="187"/>
    </row>
    <row r="58" spans="1:18" ht="15">
      <c r="A58" s="188"/>
      <c r="B58" s="84"/>
      <c r="C58" s="187"/>
      <c r="D58" s="187"/>
      <c r="E58" s="187"/>
      <c r="F58" s="187"/>
      <c r="G58" s="195"/>
      <c r="H58" s="187"/>
      <c r="I58" s="187"/>
      <c r="J58" s="187"/>
      <c r="K58" s="187"/>
      <c r="L58" s="195"/>
      <c r="M58" s="187"/>
      <c r="N58" s="187"/>
      <c r="O58" s="187"/>
      <c r="P58" s="187"/>
      <c r="Q58" s="195"/>
      <c r="R58" s="187"/>
    </row>
  </sheetData>
  <sheetProtection/>
  <mergeCells count="15">
    <mergeCell ref="H4:K4"/>
    <mergeCell ref="L4:L5"/>
    <mergeCell ref="M4:P4"/>
    <mergeCell ref="Q4:Q5"/>
    <mergeCell ref="A54:B54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52" r:id="rId1"/>
</worksheet>
</file>

<file path=xl/worksheets/sheet1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09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0" customWidth="1"/>
    <col min="2" max="2" width="41.8515625" style="0" customWidth="1"/>
    <col min="3" max="12" width="12.00390625" style="0" customWidth="1"/>
  </cols>
  <sheetData>
    <row r="1" spans="1:12" ht="49.5" customHeight="1" thickBot="1" thickTop="1">
      <c r="A1" s="622" t="s">
        <v>364</v>
      </c>
      <c r="B1" s="623"/>
      <c r="C1" s="604"/>
      <c r="D1" s="604"/>
      <c r="E1" s="604"/>
      <c r="F1" s="604"/>
      <c r="G1" s="604"/>
      <c r="H1" s="604"/>
      <c r="I1" s="604"/>
      <c r="J1" s="604"/>
      <c r="K1" s="604"/>
      <c r="L1" s="605"/>
    </row>
    <row r="2" spans="1:12" ht="24.75" customHeight="1" thickBot="1" thickTop="1">
      <c r="A2" s="553" t="s">
        <v>24</v>
      </c>
      <c r="B2" s="606" t="s">
        <v>138</v>
      </c>
      <c r="C2" s="574" t="s">
        <v>95</v>
      </c>
      <c r="D2" s="539"/>
      <c r="E2" s="539"/>
      <c r="F2" s="539"/>
      <c r="G2" s="539"/>
      <c r="H2" s="539"/>
      <c r="I2" s="539"/>
      <c r="J2" s="643"/>
      <c r="K2" s="588" t="s">
        <v>91</v>
      </c>
      <c r="L2" s="589"/>
    </row>
    <row r="3" spans="1:12" ht="24.75" customHeight="1">
      <c r="A3" s="555"/>
      <c r="B3" s="586"/>
      <c r="C3" s="557" t="s">
        <v>96</v>
      </c>
      <c r="D3" s="558"/>
      <c r="E3" s="557" t="s">
        <v>97</v>
      </c>
      <c r="F3" s="558"/>
      <c r="G3" s="557" t="s">
        <v>98</v>
      </c>
      <c r="H3" s="558"/>
      <c r="I3" s="557" t="s">
        <v>99</v>
      </c>
      <c r="J3" s="558"/>
      <c r="K3" s="581"/>
      <c r="L3" s="590"/>
    </row>
    <row r="4" spans="1:12" ht="24.75" customHeight="1" thickBot="1">
      <c r="A4" s="584"/>
      <c r="B4" s="587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262" t="s">
        <v>27</v>
      </c>
      <c r="K4" s="6" t="s">
        <v>26</v>
      </c>
      <c r="L4" s="7" t="s">
        <v>27</v>
      </c>
    </row>
    <row r="5" spans="1:13" ht="29.25" thickBot="1">
      <c r="A5" s="164" t="s">
        <v>28</v>
      </c>
      <c r="B5" s="46" t="s">
        <v>139</v>
      </c>
      <c r="C5" s="299">
        <v>573</v>
      </c>
      <c r="D5" s="92">
        <v>0.022254155662575735</v>
      </c>
      <c r="E5" s="299">
        <v>337</v>
      </c>
      <c r="F5" s="70">
        <v>0.00867863305091293</v>
      </c>
      <c r="G5" s="93">
        <v>116</v>
      </c>
      <c r="H5" s="92">
        <v>0.013060121594235535</v>
      </c>
      <c r="I5" s="299">
        <v>3</v>
      </c>
      <c r="J5" s="141">
        <v>0.07317073170731707</v>
      </c>
      <c r="K5" s="95">
        <v>1029</v>
      </c>
      <c r="L5" s="70">
        <v>0.013999619057984816</v>
      </c>
      <c r="M5" t="s">
        <v>285</v>
      </c>
    </row>
    <row r="6" spans="1:12" ht="15.75" thickBot="1">
      <c r="A6" s="15" t="s">
        <v>30</v>
      </c>
      <c r="B6" s="16" t="s">
        <v>140</v>
      </c>
      <c r="C6" s="298">
        <v>5488</v>
      </c>
      <c r="D6" s="96">
        <v>0.21314276837035886</v>
      </c>
      <c r="E6" s="298">
        <v>3871</v>
      </c>
      <c r="F6" s="18">
        <v>0.09968839329401767</v>
      </c>
      <c r="G6" s="97">
        <v>312</v>
      </c>
      <c r="H6" s="96">
        <v>0.03512722359828868</v>
      </c>
      <c r="I6" s="298">
        <v>6</v>
      </c>
      <c r="J6" s="148">
        <v>0.14634146341463414</v>
      </c>
      <c r="K6" s="97">
        <v>9677</v>
      </c>
      <c r="L6" s="18">
        <v>0.13165628146172892</v>
      </c>
    </row>
    <row r="7" spans="1:13" ht="15">
      <c r="A7" s="157" t="s">
        <v>141</v>
      </c>
      <c r="B7" s="21" t="s">
        <v>142</v>
      </c>
      <c r="C7" s="22">
        <v>875</v>
      </c>
      <c r="D7" s="99">
        <v>0.033983221997825074</v>
      </c>
      <c r="E7" s="22">
        <v>836</v>
      </c>
      <c r="F7" s="23">
        <v>0.021529190595143056</v>
      </c>
      <c r="G7" s="100">
        <v>65</v>
      </c>
      <c r="H7" s="99">
        <v>0.007318171582976807</v>
      </c>
      <c r="I7" s="22">
        <v>5</v>
      </c>
      <c r="J7" s="142">
        <v>0.12195121951219512</v>
      </c>
      <c r="K7" s="102">
        <v>1781</v>
      </c>
      <c r="L7" s="23">
        <v>0.024230633180049522</v>
      </c>
      <c r="M7" t="s">
        <v>286</v>
      </c>
    </row>
    <row r="8" spans="1:13" ht="28.5">
      <c r="A8" s="158" t="s">
        <v>143</v>
      </c>
      <c r="B8" s="26" t="s">
        <v>144</v>
      </c>
      <c r="C8" s="103">
        <v>366</v>
      </c>
      <c r="D8" s="104">
        <v>0.01421469628709026</v>
      </c>
      <c r="E8" s="103">
        <v>467</v>
      </c>
      <c r="F8" s="105">
        <v>0.012026473693698334</v>
      </c>
      <c r="G8" s="106">
        <v>83</v>
      </c>
      <c r="H8" s="104">
        <v>0.009344742175185768</v>
      </c>
      <c r="I8" s="103">
        <v>0</v>
      </c>
      <c r="J8" s="143">
        <v>0</v>
      </c>
      <c r="K8" s="108">
        <v>916</v>
      </c>
      <c r="L8" s="105">
        <v>0.012462245925280944</v>
      </c>
      <c r="M8" t="s">
        <v>287</v>
      </c>
    </row>
    <row r="9" spans="1:13" ht="15">
      <c r="A9" s="158" t="s">
        <v>145</v>
      </c>
      <c r="B9" s="26" t="s">
        <v>146</v>
      </c>
      <c r="C9" s="103">
        <v>1008</v>
      </c>
      <c r="D9" s="104">
        <v>0.03914867174149448</v>
      </c>
      <c r="E9" s="103">
        <v>640</v>
      </c>
      <c r="F9" s="105">
        <v>0.016481677010635836</v>
      </c>
      <c r="G9" s="106">
        <v>59</v>
      </c>
      <c r="H9" s="104">
        <v>0.006642648052240486</v>
      </c>
      <c r="I9" s="103">
        <v>0</v>
      </c>
      <c r="J9" s="143">
        <v>0</v>
      </c>
      <c r="K9" s="108">
        <v>1707</v>
      </c>
      <c r="L9" s="105">
        <v>0.02322385785420805</v>
      </c>
      <c r="M9" t="s">
        <v>288</v>
      </c>
    </row>
    <row r="10" spans="1:13" ht="15">
      <c r="A10" s="158" t="s">
        <v>147</v>
      </c>
      <c r="B10" s="26" t="s">
        <v>148</v>
      </c>
      <c r="C10" s="103">
        <v>2500</v>
      </c>
      <c r="D10" s="104">
        <v>0.09709491999378592</v>
      </c>
      <c r="E10" s="103">
        <v>1552</v>
      </c>
      <c r="F10" s="105">
        <v>0.03996806675079189</v>
      </c>
      <c r="G10" s="106">
        <v>56</v>
      </c>
      <c r="H10" s="104">
        <v>0.006304886286872326</v>
      </c>
      <c r="I10" s="103">
        <v>0</v>
      </c>
      <c r="J10" s="143">
        <v>0</v>
      </c>
      <c r="K10" s="108">
        <v>4108</v>
      </c>
      <c r="L10" s="105">
        <v>0.05588963565617262</v>
      </c>
      <c r="M10" t="s">
        <v>289</v>
      </c>
    </row>
    <row r="11" spans="1:13" ht="15">
      <c r="A11" s="158" t="s">
        <v>149</v>
      </c>
      <c r="B11" s="26" t="s">
        <v>150</v>
      </c>
      <c r="C11" s="103">
        <v>121</v>
      </c>
      <c r="D11" s="104">
        <v>0.004699394127699239</v>
      </c>
      <c r="E11" s="103">
        <v>69</v>
      </c>
      <c r="F11" s="105">
        <v>0.0017769308027091757</v>
      </c>
      <c r="G11" s="106">
        <v>13</v>
      </c>
      <c r="H11" s="104">
        <v>0.0014636343165953614</v>
      </c>
      <c r="I11" s="103">
        <v>0</v>
      </c>
      <c r="J11" s="143">
        <v>0</v>
      </c>
      <c r="K11" s="108">
        <v>203</v>
      </c>
      <c r="L11" s="105">
        <v>0.0027618296100786373</v>
      </c>
      <c r="M11" t="s">
        <v>290</v>
      </c>
    </row>
    <row r="12" spans="1:13" ht="15">
      <c r="A12" s="158" t="s">
        <v>151</v>
      </c>
      <c r="B12" s="26" t="s">
        <v>152</v>
      </c>
      <c r="C12" s="103">
        <v>359</v>
      </c>
      <c r="D12" s="104">
        <v>0.01394283051110766</v>
      </c>
      <c r="E12" s="103">
        <v>42</v>
      </c>
      <c r="F12" s="105">
        <v>0.0010816100538229762</v>
      </c>
      <c r="G12" s="106">
        <v>4</v>
      </c>
      <c r="H12" s="104">
        <v>0.00045034902049088043</v>
      </c>
      <c r="I12" s="103">
        <v>0</v>
      </c>
      <c r="J12" s="143">
        <v>0</v>
      </c>
      <c r="K12" s="108">
        <v>405</v>
      </c>
      <c r="L12" s="105">
        <v>0.005510054148186444</v>
      </c>
      <c r="M12" t="s">
        <v>291</v>
      </c>
    </row>
    <row r="13" spans="1:13" ht="15">
      <c r="A13" s="158" t="s">
        <v>153</v>
      </c>
      <c r="B13" s="26" t="s">
        <v>154</v>
      </c>
      <c r="C13" s="103">
        <v>102</v>
      </c>
      <c r="D13" s="104">
        <v>0.003961472735746467</v>
      </c>
      <c r="E13" s="103">
        <v>120</v>
      </c>
      <c r="F13" s="105">
        <v>0.003090314439494218</v>
      </c>
      <c r="G13" s="106">
        <v>20</v>
      </c>
      <c r="H13" s="104">
        <v>0.002251745102454402</v>
      </c>
      <c r="I13" s="103">
        <v>1</v>
      </c>
      <c r="J13" s="143">
        <v>0.024390243902439025</v>
      </c>
      <c r="K13" s="108">
        <v>243</v>
      </c>
      <c r="L13" s="105">
        <v>0.003306032488911866</v>
      </c>
      <c r="M13" t="s">
        <v>292</v>
      </c>
    </row>
    <row r="14" spans="1:13" ht="15.75" thickBot="1">
      <c r="A14" s="159" t="s">
        <v>155</v>
      </c>
      <c r="B14" s="31" t="s">
        <v>156</v>
      </c>
      <c r="C14" s="109">
        <v>157</v>
      </c>
      <c r="D14" s="110">
        <v>0.006097560975609756</v>
      </c>
      <c r="E14" s="109">
        <v>145</v>
      </c>
      <c r="F14" s="111">
        <v>0.003734129947722181</v>
      </c>
      <c r="G14" s="112">
        <v>12</v>
      </c>
      <c r="H14" s="110">
        <v>0.0013510470614726414</v>
      </c>
      <c r="I14" s="109">
        <v>0</v>
      </c>
      <c r="J14" s="144">
        <v>0</v>
      </c>
      <c r="K14" s="114">
        <v>314</v>
      </c>
      <c r="L14" s="111">
        <v>0.004271992598840847</v>
      </c>
      <c r="M14" t="s">
        <v>293</v>
      </c>
    </row>
    <row r="15" spans="1:12" ht="29.25" thickBot="1">
      <c r="A15" s="15" t="s">
        <v>157</v>
      </c>
      <c r="B15" s="16" t="s">
        <v>158</v>
      </c>
      <c r="C15" s="298">
        <v>260</v>
      </c>
      <c r="D15" s="96">
        <v>0.010097871679353736</v>
      </c>
      <c r="E15" s="298">
        <v>463</v>
      </c>
      <c r="F15" s="18">
        <v>0.01192346321238186</v>
      </c>
      <c r="G15" s="97">
        <v>90</v>
      </c>
      <c r="H15" s="96">
        <v>0.010132852961044811</v>
      </c>
      <c r="I15" s="298">
        <v>3</v>
      </c>
      <c r="J15" s="148">
        <v>0.07317073170731708</v>
      </c>
      <c r="K15" s="97">
        <v>816</v>
      </c>
      <c r="L15" s="18">
        <v>0.011101738728197873</v>
      </c>
    </row>
    <row r="16" spans="1:13" ht="28.5">
      <c r="A16" s="160" t="s">
        <v>159</v>
      </c>
      <c r="B16" s="36" t="s">
        <v>162</v>
      </c>
      <c r="C16" s="37">
        <v>122</v>
      </c>
      <c r="D16" s="115">
        <v>0.004738232095696753</v>
      </c>
      <c r="E16" s="37">
        <v>214</v>
      </c>
      <c r="F16" s="38">
        <v>0.005511060750431357</v>
      </c>
      <c r="G16" s="116">
        <v>47</v>
      </c>
      <c r="H16" s="115">
        <v>0.005291600990767845</v>
      </c>
      <c r="I16" s="37">
        <v>1</v>
      </c>
      <c r="J16" s="145">
        <v>0.024390243902439025</v>
      </c>
      <c r="K16" s="118">
        <v>384</v>
      </c>
      <c r="L16" s="38">
        <v>0.005224347636798998</v>
      </c>
      <c r="M16" t="s">
        <v>294</v>
      </c>
    </row>
    <row r="17" spans="1:13" ht="28.5">
      <c r="A17" s="158" t="s">
        <v>161</v>
      </c>
      <c r="B17" s="26" t="s">
        <v>162</v>
      </c>
      <c r="C17" s="103">
        <v>70</v>
      </c>
      <c r="D17" s="104">
        <v>0.0027186577598260057</v>
      </c>
      <c r="E17" s="103">
        <v>151</v>
      </c>
      <c r="F17" s="105">
        <v>0.0038886456696968917</v>
      </c>
      <c r="G17" s="106">
        <v>32</v>
      </c>
      <c r="H17" s="104">
        <v>0.0036027921639270434</v>
      </c>
      <c r="I17" s="103">
        <v>1</v>
      </c>
      <c r="J17" s="143">
        <v>0.024390243902439025</v>
      </c>
      <c r="K17" s="108">
        <v>254</v>
      </c>
      <c r="L17" s="105">
        <v>0.0034556882805910046</v>
      </c>
      <c r="M17" t="s">
        <v>295</v>
      </c>
    </row>
    <row r="18" spans="1:13" ht="15.75" thickBot="1">
      <c r="A18" s="161" t="s">
        <v>163</v>
      </c>
      <c r="B18" s="41" t="s">
        <v>164</v>
      </c>
      <c r="C18" s="119">
        <v>68</v>
      </c>
      <c r="D18" s="120">
        <v>0.0026409818238309775</v>
      </c>
      <c r="E18" s="119">
        <v>98</v>
      </c>
      <c r="F18" s="121">
        <v>0.002523756792253612</v>
      </c>
      <c r="G18" s="122">
        <v>11</v>
      </c>
      <c r="H18" s="120">
        <v>0.0012384598063499212</v>
      </c>
      <c r="I18" s="119">
        <v>1</v>
      </c>
      <c r="J18" s="146">
        <v>0.024390243902439025</v>
      </c>
      <c r="K18" s="124">
        <v>178</v>
      </c>
      <c r="L18" s="121">
        <v>0.0024217028108078696</v>
      </c>
      <c r="M18" t="s">
        <v>296</v>
      </c>
    </row>
    <row r="19" spans="1:12" ht="29.25" thickBot="1">
      <c r="A19" s="15" t="s">
        <v>165</v>
      </c>
      <c r="B19" s="16" t="s">
        <v>166</v>
      </c>
      <c r="C19" s="298">
        <v>1380</v>
      </c>
      <c r="D19" s="96">
        <v>0.05359639583656983</v>
      </c>
      <c r="E19" s="298">
        <v>3472</v>
      </c>
      <c r="F19" s="18">
        <v>0.08941309778269942</v>
      </c>
      <c r="G19" s="97">
        <v>654</v>
      </c>
      <c r="H19" s="96">
        <v>0.07363206485025894</v>
      </c>
      <c r="I19" s="298">
        <v>0</v>
      </c>
      <c r="J19" s="148">
        <v>0</v>
      </c>
      <c r="K19" s="97">
        <v>5506</v>
      </c>
      <c r="L19" s="18">
        <v>0.07490952627139397</v>
      </c>
    </row>
    <row r="20" spans="1:13" ht="28.5">
      <c r="A20" s="157" t="s">
        <v>167</v>
      </c>
      <c r="B20" s="21" t="s">
        <v>168</v>
      </c>
      <c r="C20" s="22">
        <v>607</v>
      </c>
      <c r="D20" s="99">
        <v>0.023574646574491223</v>
      </c>
      <c r="E20" s="22">
        <v>1510</v>
      </c>
      <c r="F20" s="23">
        <v>0.03888645669696893</v>
      </c>
      <c r="G20" s="100">
        <v>294</v>
      </c>
      <c r="H20" s="99">
        <v>0.033100653006079714</v>
      </c>
      <c r="I20" s="22">
        <v>0</v>
      </c>
      <c r="J20" s="142">
        <v>0</v>
      </c>
      <c r="K20" s="102">
        <v>2411</v>
      </c>
      <c r="L20" s="23">
        <v>0.03280182852167288</v>
      </c>
      <c r="M20" t="s">
        <v>297</v>
      </c>
    </row>
    <row r="21" spans="1:13" ht="28.5">
      <c r="A21" s="158" t="s">
        <v>169</v>
      </c>
      <c r="B21" s="26" t="s">
        <v>168</v>
      </c>
      <c r="C21" s="103">
        <v>518</v>
      </c>
      <c r="D21" s="104">
        <v>0.020118067422712445</v>
      </c>
      <c r="E21" s="103">
        <v>1392</v>
      </c>
      <c r="F21" s="105">
        <v>0.03584764749813294</v>
      </c>
      <c r="G21" s="106">
        <v>259</v>
      </c>
      <c r="H21" s="104">
        <v>0.029160099076784508</v>
      </c>
      <c r="I21" s="103">
        <v>0</v>
      </c>
      <c r="J21" s="143">
        <v>0</v>
      </c>
      <c r="K21" s="108">
        <v>2169</v>
      </c>
      <c r="L21" s="105">
        <v>0.02950940110473184</v>
      </c>
      <c r="M21" t="s">
        <v>298</v>
      </c>
    </row>
    <row r="22" spans="1:13" ht="15.75" thickBot="1">
      <c r="A22" s="159" t="s">
        <v>170</v>
      </c>
      <c r="B22" s="31" t="s">
        <v>171</v>
      </c>
      <c r="C22" s="109">
        <v>255</v>
      </c>
      <c r="D22" s="110">
        <v>0.009903681839366164</v>
      </c>
      <c r="E22" s="109">
        <v>570</v>
      </c>
      <c r="F22" s="111">
        <v>0.014678993587597538</v>
      </c>
      <c r="G22" s="112">
        <v>101</v>
      </c>
      <c r="H22" s="110">
        <v>0.01137131276739473</v>
      </c>
      <c r="I22" s="109">
        <v>0</v>
      </c>
      <c r="J22" s="144">
        <v>0</v>
      </c>
      <c r="K22" s="114">
        <v>926</v>
      </c>
      <c r="L22" s="111">
        <v>0.012598296644989251</v>
      </c>
      <c r="M22" t="s">
        <v>299</v>
      </c>
    </row>
    <row r="23" spans="1:12" ht="15.75" thickBot="1">
      <c r="A23" s="15" t="s">
        <v>172</v>
      </c>
      <c r="B23" s="16" t="s">
        <v>173</v>
      </c>
      <c r="C23" s="298">
        <v>710</v>
      </c>
      <c r="D23" s="96">
        <v>0.027574957278235203</v>
      </c>
      <c r="E23" s="298">
        <v>1503</v>
      </c>
      <c r="F23" s="18">
        <v>0.03870618835466508</v>
      </c>
      <c r="G23" s="97">
        <v>259</v>
      </c>
      <c r="H23" s="96">
        <v>0.029160099076784508</v>
      </c>
      <c r="I23" s="298">
        <v>3</v>
      </c>
      <c r="J23" s="148">
        <v>0.07317073170731707</v>
      </c>
      <c r="K23" s="97">
        <v>2475</v>
      </c>
      <c r="L23" s="18">
        <v>0.03367255312780605</v>
      </c>
    </row>
    <row r="24" spans="1:13" ht="28.5">
      <c r="A24" s="160" t="s">
        <v>174</v>
      </c>
      <c r="B24" s="36" t="s">
        <v>175</v>
      </c>
      <c r="C24" s="37">
        <v>45</v>
      </c>
      <c r="D24" s="115">
        <v>0.0017477085598881466</v>
      </c>
      <c r="E24" s="37">
        <v>60</v>
      </c>
      <c r="F24" s="38">
        <v>0.001545157219747109</v>
      </c>
      <c r="G24" s="116">
        <v>13</v>
      </c>
      <c r="H24" s="115">
        <v>0.0014636343165953614</v>
      </c>
      <c r="I24" s="37">
        <v>0</v>
      </c>
      <c r="J24" s="145">
        <v>0</v>
      </c>
      <c r="K24" s="118">
        <v>118</v>
      </c>
      <c r="L24" s="38">
        <v>0.0016053984925580257</v>
      </c>
      <c r="M24" t="s">
        <v>300</v>
      </c>
    </row>
    <row r="25" spans="1:13" ht="28.5">
      <c r="A25" s="158" t="s">
        <v>176</v>
      </c>
      <c r="B25" s="26" t="s">
        <v>177</v>
      </c>
      <c r="C25" s="103">
        <v>478</v>
      </c>
      <c r="D25" s="104">
        <v>0.018564548702811868</v>
      </c>
      <c r="E25" s="103">
        <v>1131</v>
      </c>
      <c r="F25" s="105">
        <v>0.02912621359223301</v>
      </c>
      <c r="G25" s="106">
        <v>165</v>
      </c>
      <c r="H25" s="104">
        <v>0.018576897095248818</v>
      </c>
      <c r="I25" s="103">
        <v>0</v>
      </c>
      <c r="J25" s="143">
        <v>0</v>
      </c>
      <c r="K25" s="108">
        <v>1774</v>
      </c>
      <c r="L25" s="105">
        <v>0.02413539767625371</v>
      </c>
      <c r="M25" t="s">
        <v>301</v>
      </c>
    </row>
    <row r="26" spans="1:13" ht="15">
      <c r="A26" s="158" t="s">
        <v>178</v>
      </c>
      <c r="B26" s="26" t="s">
        <v>179</v>
      </c>
      <c r="C26" s="103">
        <v>43</v>
      </c>
      <c r="D26" s="104">
        <v>0.0016700326238931178</v>
      </c>
      <c r="E26" s="103">
        <v>58</v>
      </c>
      <c r="F26" s="105">
        <v>0.0014936519790888724</v>
      </c>
      <c r="G26" s="106">
        <v>10</v>
      </c>
      <c r="H26" s="104">
        <v>0.001125872551227201</v>
      </c>
      <c r="I26" s="103">
        <v>3</v>
      </c>
      <c r="J26" s="143">
        <v>0.07317073170731707</v>
      </c>
      <c r="K26" s="108">
        <v>114</v>
      </c>
      <c r="L26" s="105">
        <v>0.001550978204674703</v>
      </c>
      <c r="M26" t="s">
        <v>302</v>
      </c>
    </row>
    <row r="27" spans="1:13" ht="28.5">
      <c r="A27" s="158" t="s">
        <v>180</v>
      </c>
      <c r="B27" s="189" t="s">
        <v>181</v>
      </c>
      <c r="C27" s="103">
        <v>85</v>
      </c>
      <c r="D27" s="104">
        <v>0.0033012272797887216</v>
      </c>
      <c r="E27" s="103">
        <v>119</v>
      </c>
      <c r="F27" s="105">
        <v>0.0030645618191651</v>
      </c>
      <c r="G27" s="106">
        <v>40</v>
      </c>
      <c r="H27" s="104">
        <v>0.004503490204908804</v>
      </c>
      <c r="I27" s="103">
        <v>0</v>
      </c>
      <c r="J27" s="143">
        <v>0</v>
      </c>
      <c r="K27" s="108">
        <v>244</v>
      </c>
      <c r="L27" s="105">
        <v>0.0033196375608826965</v>
      </c>
      <c r="M27" t="s">
        <v>303</v>
      </c>
    </row>
    <row r="28" spans="1:13" ht="15">
      <c r="A28" s="158" t="s">
        <v>182</v>
      </c>
      <c r="B28" s="26" t="s">
        <v>183</v>
      </c>
      <c r="C28" s="103">
        <v>36</v>
      </c>
      <c r="D28" s="104">
        <v>0.0013981668479105176</v>
      </c>
      <c r="E28" s="103">
        <v>64</v>
      </c>
      <c r="F28" s="105">
        <v>0.0016481677010635831</v>
      </c>
      <c r="G28" s="106">
        <v>22</v>
      </c>
      <c r="H28" s="104">
        <v>0.0024769196126998424</v>
      </c>
      <c r="I28" s="103">
        <v>0</v>
      </c>
      <c r="J28" s="143">
        <v>0</v>
      </c>
      <c r="K28" s="108">
        <v>122</v>
      </c>
      <c r="L28" s="105">
        <v>0.0016598187804413482</v>
      </c>
      <c r="M28" t="s">
        <v>304</v>
      </c>
    </row>
    <row r="29" spans="1:13" ht="15.75" thickBot="1">
      <c r="A29" s="161" t="s">
        <v>184</v>
      </c>
      <c r="B29" s="41" t="s">
        <v>185</v>
      </c>
      <c r="C29" s="119">
        <v>23</v>
      </c>
      <c r="D29" s="120">
        <v>0.0008932732639428305</v>
      </c>
      <c r="E29" s="119">
        <v>71</v>
      </c>
      <c r="F29" s="121">
        <v>0.0018284360433674126</v>
      </c>
      <c r="G29" s="122">
        <v>9</v>
      </c>
      <c r="H29" s="120">
        <v>0.001013285296104481</v>
      </c>
      <c r="I29" s="119">
        <v>0</v>
      </c>
      <c r="J29" s="146">
        <v>0</v>
      </c>
      <c r="K29" s="124">
        <v>103</v>
      </c>
      <c r="L29" s="121">
        <v>0.0014013224129955648</v>
      </c>
      <c r="M29" t="s">
        <v>305</v>
      </c>
    </row>
    <row r="30" spans="1:12" ht="15.75" thickBot="1">
      <c r="A30" s="15" t="s">
        <v>186</v>
      </c>
      <c r="B30" s="16" t="s">
        <v>187</v>
      </c>
      <c r="C30" s="298">
        <v>9940</v>
      </c>
      <c r="D30" s="96">
        <v>0.3860494018952928</v>
      </c>
      <c r="E30" s="298">
        <v>15713</v>
      </c>
      <c r="F30" s="18">
        <v>0.4046509232314388</v>
      </c>
      <c r="G30" s="97">
        <v>3967</v>
      </c>
      <c r="H30" s="96">
        <v>0.4466336410718307</v>
      </c>
      <c r="I30" s="298">
        <v>0</v>
      </c>
      <c r="J30" s="148">
        <v>0</v>
      </c>
      <c r="K30" s="97">
        <v>29620</v>
      </c>
      <c r="L30" s="18">
        <v>0.4029822317760061</v>
      </c>
    </row>
    <row r="31" spans="1:13" ht="28.5">
      <c r="A31" s="157" t="s">
        <v>188</v>
      </c>
      <c r="B31" s="21" t="s">
        <v>189</v>
      </c>
      <c r="C31" s="22">
        <v>112</v>
      </c>
      <c r="D31" s="99">
        <v>0.0043498524157216095</v>
      </c>
      <c r="E31" s="22">
        <v>217</v>
      </c>
      <c r="F31" s="23">
        <v>0.005588318611418713</v>
      </c>
      <c r="G31" s="100">
        <v>53</v>
      </c>
      <c r="H31" s="99">
        <v>0.005967124521504166</v>
      </c>
      <c r="I31" s="22">
        <v>0</v>
      </c>
      <c r="J31" s="142">
        <v>0</v>
      </c>
      <c r="K31" s="102">
        <v>382</v>
      </c>
      <c r="L31" s="23">
        <v>0.0051971374928573375</v>
      </c>
      <c r="M31" t="s">
        <v>306</v>
      </c>
    </row>
    <row r="32" spans="1:13" ht="15">
      <c r="A32" s="158" t="s">
        <v>190</v>
      </c>
      <c r="B32" s="26" t="s">
        <v>191</v>
      </c>
      <c r="C32" s="103">
        <v>699</v>
      </c>
      <c r="D32" s="104">
        <v>0.027147739630262544</v>
      </c>
      <c r="E32" s="103">
        <v>1438</v>
      </c>
      <c r="F32" s="105">
        <v>0.037032268033272385</v>
      </c>
      <c r="G32" s="106">
        <v>722</v>
      </c>
      <c r="H32" s="104">
        <v>0.08128799819860393</v>
      </c>
      <c r="I32" s="103">
        <v>0</v>
      </c>
      <c r="J32" s="143">
        <v>0</v>
      </c>
      <c r="K32" s="108">
        <v>2859</v>
      </c>
      <c r="L32" s="105">
        <v>0.038896900764605044</v>
      </c>
      <c r="M32" t="s">
        <v>307</v>
      </c>
    </row>
    <row r="33" spans="1:13" ht="15">
      <c r="A33" s="158" t="s">
        <v>192</v>
      </c>
      <c r="B33" s="26" t="s">
        <v>193</v>
      </c>
      <c r="C33" s="103">
        <v>1341</v>
      </c>
      <c r="D33" s="104">
        <v>0.05208171508466677</v>
      </c>
      <c r="E33" s="103">
        <v>1931</v>
      </c>
      <c r="F33" s="105">
        <v>0.0497283098555278</v>
      </c>
      <c r="G33" s="106">
        <v>576</v>
      </c>
      <c r="H33" s="104">
        <v>0.06485025895068679</v>
      </c>
      <c r="I33" s="103">
        <v>0</v>
      </c>
      <c r="J33" s="143">
        <v>0</v>
      </c>
      <c r="K33" s="108">
        <v>3848</v>
      </c>
      <c r="L33" s="105">
        <v>0.05235231694375663</v>
      </c>
      <c r="M33" t="s">
        <v>308</v>
      </c>
    </row>
    <row r="34" spans="1:13" ht="15">
      <c r="A34" s="158" t="s">
        <v>194</v>
      </c>
      <c r="B34" s="26" t="s">
        <v>195</v>
      </c>
      <c r="C34" s="103">
        <v>2083</v>
      </c>
      <c r="D34" s="104">
        <v>0.08089948733882243</v>
      </c>
      <c r="E34" s="103">
        <v>3580</v>
      </c>
      <c r="F34" s="105">
        <v>0.0921943807782442</v>
      </c>
      <c r="G34" s="106">
        <v>561</v>
      </c>
      <c r="H34" s="104">
        <v>0.06316145012384598</v>
      </c>
      <c r="I34" s="103">
        <v>0</v>
      </c>
      <c r="J34" s="143">
        <v>0</v>
      </c>
      <c r="K34" s="108">
        <v>6224</v>
      </c>
      <c r="L34" s="105">
        <v>0.08467796794645042</v>
      </c>
      <c r="M34" t="s">
        <v>309</v>
      </c>
    </row>
    <row r="35" spans="1:13" ht="15">
      <c r="A35" s="158" t="s">
        <v>196</v>
      </c>
      <c r="B35" s="26" t="s">
        <v>197</v>
      </c>
      <c r="C35" s="103">
        <v>4773</v>
      </c>
      <c r="D35" s="104">
        <v>0.18537362125213608</v>
      </c>
      <c r="E35" s="103">
        <v>6874</v>
      </c>
      <c r="F35" s="105">
        <v>0.1770235121423605</v>
      </c>
      <c r="G35" s="106">
        <v>1399</v>
      </c>
      <c r="H35" s="104">
        <v>0.15750956991668544</v>
      </c>
      <c r="I35" s="103">
        <v>0</v>
      </c>
      <c r="J35" s="143">
        <v>0</v>
      </c>
      <c r="K35" s="108">
        <v>13046</v>
      </c>
      <c r="L35" s="105">
        <v>0.17749176893145766</v>
      </c>
      <c r="M35" t="s">
        <v>310</v>
      </c>
    </row>
    <row r="36" spans="1:13" ht="15">
      <c r="A36" s="163">
        <v>55</v>
      </c>
      <c r="B36" s="26" t="s">
        <v>198</v>
      </c>
      <c r="C36" s="103">
        <v>805</v>
      </c>
      <c r="D36" s="104">
        <v>0.03126456423799907</v>
      </c>
      <c r="E36" s="103">
        <v>1439</v>
      </c>
      <c r="F36" s="105">
        <v>0.0370580206536015</v>
      </c>
      <c r="G36" s="106">
        <v>586</v>
      </c>
      <c r="H36" s="104">
        <v>0.06597613150191398</v>
      </c>
      <c r="I36" s="103">
        <v>0</v>
      </c>
      <c r="J36" s="143">
        <v>0</v>
      </c>
      <c r="K36" s="108">
        <v>2830</v>
      </c>
      <c r="L36" s="105">
        <v>0.03850235367745095</v>
      </c>
      <c r="M36" t="s">
        <v>311</v>
      </c>
    </row>
    <row r="37" spans="1:13" ht="28.5">
      <c r="A37" s="158" t="s">
        <v>199</v>
      </c>
      <c r="B37" s="26" t="s">
        <v>200</v>
      </c>
      <c r="C37" s="103">
        <v>92</v>
      </c>
      <c r="D37" s="104">
        <v>0.003573093055771322</v>
      </c>
      <c r="E37" s="103">
        <v>171</v>
      </c>
      <c r="F37" s="105">
        <v>0.004403698076279262</v>
      </c>
      <c r="G37" s="106">
        <v>42</v>
      </c>
      <c r="H37" s="104">
        <v>0.004728664715154245</v>
      </c>
      <c r="I37" s="103">
        <v>0</v>
      </c>
      <c r="J37" s="143">
        <v>0</v>
      </c>
      <c r="K37" s="108">
        <v>305</v>
      </c>
      <c r="L37" s="105">
        <v>0.004149546951103371</v>
      </c>
      <c r="M37" t="s">
        <v>312</v>
      </c>
    </row>
    <row r="38" spans="1:13" ht="29.25" thickBot="1">
      <c r="A38" s="159" t="s">
        <v>201</v>
      </c>
      <c r="B38" s="31" t="s">
        <v>202</v>
      </c>
      <c r="C38" s="109">
        <v>35</v>
      </c>
      <c r="D38" s="110">
        <v>0.0013593288799130028</v>
      </c>
      <c r="E38" s="109">
        <v>63</v>
      </c>
      <c r="F38" s="111">
        <v>0.0016224150807344646</v>
      </c>
      <c r="G38" s="112">
        <v>28</v>
      </c>
      <c r="H38" s="110">
        <v>0.003152443143436163</v>
      </c>
      <c r="I38" s="109">
        <v>0</v>
      </c>
      <c r="J38" s="144">
        <v>0</v>
      </c>
      <c r="K38" s="114">
        <v>126</v>
      </c>
      <c r="L38" s="111">
        <v>0.0017142390683246714</v>
      </c>
      <c r="M38" t="s">
        <v>313</v>
      </c>
    </row>
    <row r="39" spans="1:12" ht="15.75" thickBot="1">
      <c r="A39" s="15" t="s">
        <v>203</v>
      </c>
      <c r="B39" s="16" t="s">
        <v>204</v>
      </c>
      <c r="C39" s="298">
        <v>5536</v>
      </c>
      <c r="D39" s="96">
        <v>0.21500699083423958</v>
      </c>
      <c r="E39" s="298">
        <v>11214</v>
      </c>
      <c r="F39" s="18">
        <v>0.2887898843707347</v>
      </c>
      <c r="G39" s="97">
        <v>2892</v>
      </c>
      <c r="H39" s="96">
        <v>0.3256023418149066</v>
      </c>
      <c r="I39" s="298">
        <v>0</v>
      </c>
      <c r="J39" s="148">
        <v>0</v>
      </c>
      <c r="K39" s="97">
        <v>19642</v>
      </c>
      <c r="L39" s="18">
        <v>0.2672308236510571</v>
      </c>
    </row>
    <row r="40" spans="1:13" ht="28.5">
      <c r="A40" s="160" t="s">
        <v>205</v>
      </c>
      <c r="B40" s="36" t="s">
        <v>206</v>
      </c>
      <c r="C40" s="37">
        <v>135</v>
      </c>
      <c r="D40" s="115">
        <v>0.00524312567966444</v>
      </c>
      <c r="E40" s="37">
        <v>262</v>
      </c>
      <c r="F40" s="38">
        <v>0.0067471865262290435</v>
      </c>
      <c r="G40" s="116">
        <v>49</v>
      </c>
      <c r="H40" s="115">
        <v>0.005516775501013285</v>
      </c>
      <c r="I40" s="37">
        <v>0</v>
      </c>
      <c r="J40" s="145">
        <v>0</v>
      </c>
      <c r="K40" s="118">
        <v>446</v>
      </c>
      <c r="L40" s="38">
        <v>0.006067862098990504</v>
      </c>
      <c r="M40" t="s">
        <v>314</v>
      </c>
    </row>
    <row r="41" spans="1:13" ht="15">
      <c r="A41" s="158" t="s">
        <v>207</v>
      </c>
      <c r="B41" s="26" t="s">
        <v>208</v>
      </c>
      <c r="C41" s="103">
        <v>162</v>
      </c>
      <c r="D41" s="104">
        <v>0.006291750815597328</v>
      </c>
      <c r="E41" s="103">
        <v>292</v>
      </c>
      <c r="F41" s="105">
        <v>0.007519765136102598</v>
      </c>
      <c r="G41" s="106">
        <v>84</v>
      </c>
      <c r="H41" s="104">
        <v>0.00945732943030849</v>
      </c>
      <c r="I41" s="103">
        <v>0</v>
      </c>
      <c r="J41" s="143">
        <v>0</v>
      </c>
      <c r="K41" s="108">
        <v>538</v>
      </c>
      <c r="L41" s="105">
        <v>0.00731952872030693</v>
      </c>
      <c r="M41" t="s">
        <v>315</v>
      </c>
    </row>
    <row r="42" spans="1:13" ht="15">
      <c r="A42" s="158" t="s">
        <v>209</v>
      </c>
      <c r="B42" s="26" t="s">
        <v>210</v>
      </c>
      <c r="C42" s="103">
        <v>2363</v>
      </c>
      <c r="D42" s="104">
        <v>0.09177411837812648</v>
      </c>
      <c r="E42" s="103">
        <v>3834</v>
      </c>
      <c r="F42" s="105">
        <v>0.09873554634184029</v>
      </c>
      <c r="G42" s="106">
        <v>1120</v>
      </c>
      <c r="H42" s="104">
        <v>0.12609772573744651</v>
      </c>
      <c r="I42" s="103">
        <v>0</v>
      </c>
      <c r="J42" s="143">
        <v>0</v>
      </c>
      <c r="K42" s="108">
        <v>7317</v>
      </c>
      <c r="L42" s="105">
        <v>0.09954831161056842</v>
      </c>
      <c r="M42" t="s">
        <v>316</v>
      </c>
    </row>
    <row r="43" spans="1:13" ht="15">
      <c r="A43" s="158" t="s">
        <v>211</v>
      </c>
      <c r="B43" s="26" t="s">
        <v>212</v>
      </c>
      <c r="C43" s="103">
        <v>1310</v>
      </c>
      <c r="D43" s="104">
        <v>0.050877738076743825</v>
      </c>
      <c r="E43" s="103">
        <v>3236</v>
      </c>
      <c r="F43" s="105">
        <v>0.08333547938502743</v>
      </c>
      <c r="G43" s="106">
        <v>745</v>
      </c>
      <c r="H43" s="104">
        <v>0.08387750506642648</v>
      </c>
      <c r="I43" s="103">
        <v>0</v>
      </c>
      <c r="J43" s="143">
        <v>0</v>
      </c>
      <c r="K43" s="108">
        <v>5291</v>
      </c>
      <c r="L43" s="105">
        <v>0.07198443579766536</v>
      </c>
      <c r="M43" t="s">
        <v>317</v>
      </c>
    </row>
    <row r="44" spans="1:13" ht="15">
      <c r="A44" s="158" t="s">
        <v>213</v>
      </c>
      <c r="B44" s="26" t="s">
        <v>214</v>
      </c>
      <c r="C44" s="103">
        <v>1194</v>
      </c>
      <c r="D44" s="104">
        <v>0.04637253378903216</v>
      </c>
      <c r="E44" s="103">
        <v>2886</v>
      </c>
      <c r="F44" s="105">
        <v>0.07432206226983595</v>
      </c>
      <c r="G44" s="106">
        <v>730</v>
      </c>
      <c r="H44" s="104">
        <v>0.08218869623958568</v>
      </c>
      <c r="I44" s="103">
        <v>0</v>
      </c>
      <c r="J44" s="143">
        <v>0</v>
      </c>
      <c r="K44" s="108">
        <v>4810</v>
      </c>
      <c r="L44" s="105">
        <v>0.06544039617969577</v>
      </c>
      <c r="M44" t="s">
        <v>318</v>
      </c>
    </row>
    <row r="45" spans="1:13" ht="15">
      <c r="A45" s="158" t="s">
        <v>215</v>
      </c>
      <c r="B45" s="26" t="s">
        <v>216</v>
      </c>
      <c r="C45" s="103">
        <v>179</v>
      </c>
      <c r="D45" s="104">
        <v>0.006951996271555072</v>
      </c>
      <c r="E45" s="103">
        <v>351</v>
      </c>
      <c r="F45" s="105">
        <v>0.009039169735520589</v>
      </c>
      <c r="G45" s="106">
        <v>82</v>
      </c>
      <c r="H45" s="104">
        <v>0.009232154920063051</v>
      </c>
      <c r="I45" s="103">
        <v>0</v>
      </c>
      <c r="J45" s="143">
        <v>0</v>
      </c>
      <c r="K45" s="108">
        <v>612</v>
      </c>
      <c r="L45" s="105">
        <v>0.008326304046148404</v>
      </c>
      <c r="M45" t="s">
        <v>319</v>
      </c>
    </row>
    <row r="46" spans="1:13" ht="28.5">
      <c r="A46" s="158" t="s">
        <v>217</v>
      </c>
      <c r="B46" s="26" t="s">
        <v>218</v>
      </c>
      <c r="C46" s="103">
        <v>80</v>
      </c>
      <c r="D46" s="104">
        <v>0.0031070374398011495</v>
      </c>
      <c r="E46" s="103">
        <v>167</v>
      </c>
      <c r="F46" s="105">
        <v>0.0043006875949627875</v>
      </c>
      <c r="G46" s="106">
        <v>47</v>
      </c>
      <c r="H46" s="104">
        <v>0.005291600990767845</v>
      </c>
      <c r="I46" s="103">
        <v>0</v>
      </c>
      <c r="J46" s="143">
        <v>0</v>
      </c>
      <c r="K46" s="108">
        <v>294</v>
      </c>
      <c r="L46" s="105">
        <v>0.003999891159424234</v>
      </c>
      <c r="M46" t="s">
        <v>320</v>
      </c>
    </row>
    <row r="47" spans="1:13" ht="29.25" thickBot="1">
      <c r="A47" s="161" t="s">
        <v>219</v>
      </c>
      <c r="B47" s="41" t="s">
        <v>220</v>
      </c>
      <c r="C47" s="119">
        <v>113</v>
      </c>
      <c r="D47" s="120">
        <v>0.004388690383719124</v>
      </c>
      <c r="E47" s="119">
        <v>186</v>
      </c>
      <c r="F47" s="121">
        <v>0.004789987381216039</v>
      </c>
      <c r="G47" s="122">
        <v>35</v>
      </c>
      <c r="H47" s="120">
        <v>0.003940553929295204</v>
      </c>
      <c r="I47" s="119">
        <v>0</v>
      </c>
      <c r="J47" s="146">
        <v>0</v>
      </c>
      <c r="K47" s="124">
        <v>334</v>
      </c>
      <c r="L47" s="121">
        <v>0.0045440940382574626</v>
      </c>
      <c r="M47" t="s">
        <v>321</v>
      </c>
    </row>
    <row r="48" spans="1:12" ht="29.25" thickBot="1">
      <c r="A48" s="15" t="s">
        <v>221</v>
      </c>
      <c r="B48" s="16" t="s">
        <v>222</v>
      </c>
      <c r="C48" s="298">
        <v>910</v>
      </c>
      <c r="D48" s="96">
        <v>0.03534255087773808</v>
      </c>
      <c r="E48" s="298">
        <v>1640</v>
      </c>
      <c r="F48" s="18">
        <v>0.04223429733975432</v>
      </c>
      <c r="G48" s="97">
        <v>434</v>
      </c>
      <c r="H48" s="96">
        <v>0.048862868723260525</v>
      </c>
      <c r="I48" s="298">
        <v>7</v>
      </c>
      <c r="J48" s="148">
        <v>0.17073170731707316</v>
      </c>
      <c r="K48" s="97">
        <v>2991</v>
      </c>
      <c r="L48" s="18">
        <v>0.0406927702647547</v>
      </c>
    </row>
    <row r="49" spans="1:13" ht="28.5">
      <c r="A49" s="157" t="s">
        <v>223</v>
      </c>
      <c r="B49" s="21" t="s">
        <v>224</v>
      </c>
      <c r="C49" s="22">
        <v>62</v>
      </c>
      <c r="D49" s="99">
        <v>0.002407954015845891</v>
      </c>
      <c r="E49" s="22">
        <v>98</v>
      </c>
      <c r="F49" s="23">
        <v>0.002523756792253612</v>
      </c>
      <c r="G49" s="100">
        <v>25</v>
      </c>
      <c r="H49" s="99">
        <v>0.0028146813780680026</v>
      </c>
      <c r="I49" s="22">
        <v>1</v>
      </c>
      <c r="J49" s="142">
        <v>0.024390243902439025</v>
      </c>
      <c r="K49" s="102">
        <v>186</v>
      </c>
      <c r="L49" s="23">
        <v>0.002530543386574515</v>
      </c>
      <c r="M49" t="s">
        <v>322</v>
      </c>
    </row>
    <row r="50" spans="1:13" ht="28.5">
      <c r="A50" s="158" t="s">
        <v>225</v>
      </c>
      <c r="B50" s="26" t="s">
        <v>226</v>
      </c>
      <c r="C50" s="103">
        <v>92</v>
      </c>
      <c r="D50" s="104">
        <v>0.003573093055771322</v>
      </c>
      <c r="E50" s="103">
        <v>92</v>
      </c>
      <c r="F50" s="105">
        <v>0.0023692410702789014</v>
      </c>
      <c r="G50" s="106">
        <v>26</v>
      </c>
      <c r="H50" s="104">
        <v>0.0029272686331907227</v>
      </c>
      <c r="I50" s="103">
        <v>1</v>
      </c>
      <c r="J50" s="143">
        <v>0.024390243902439025</v>
      </c>
      <c r="K50" s="108">
        <v>211</v>
      </c>
      <c r="L50" s="105">
        <v>0.0028706701858452833</v>
      </c>
      <c r="M50" t="s">
        <v>323</v>
      </c>
    </row>
    <row r="51" spans="1:13" ht="15.75" thickBot="1">
      <c r="A51" s="159" t="s">
        <v>227</v>
      </c>
      <c r="B51" s="31" t="s">
        <v>228</v>
      </c>
      <c r="C51" s="109">
        <v>756</v>
      </c>
      <c r="D51" s="110">
        <v>0.02936150380612086</v>
      </c>
      <c r="E51" s="109">
        <v>1450</v>
      </c>
      <c r="F51" s="111">
        <v>0.037341299477221805</v>
      </c>
      <c r="G51" s="112">
        <v>383</v>
      </c>
      <c r="H51" s="110">
        <v>0.0431209187120018</v>
      </c>
      <c r="I51" s="109">
        <v>5</v>
      </c>
      <c r="J51" s="144">
        <v>0.12195121951219512</v>
      </c>
      <c r="K51" s="114">
        <v>2594</v>
      </c>
      <c r="L51" s="111">
        <v>0.0352915566923349</v>
      </c>
      <c r="M51" t="s">
        <v>324</v>
      </c>
    </row>
    <row r="52" spans="1:13" ht="15.75" thickBot="1">
      <c r="A52" s="181" t="s">
        <v>229</v>
      </c>
      <c r="B52" s="155" t="s">
        <v>230</v>
      </c>
      <c r="C52" s="12">
        <v>951</v>
      </c>
      <c r="D52" s="125">
        <v>0.036934907565636166</v>
      </c>
      <c r="E52" s="12">
        <v>618</v>
      </c>
      <c r="F52" s="13">
        <v>0.015915119363395226</v>
      </c>
      <c r="G52" s="126">
        <v>158</v>
      </c>
      <c r="H52" s="125">
        <v>0.01778878630938978</v>
      </c>
      <c r="I52" s="12">
        <v>19</v>
      </c>
      <c r="J52" s="147">
        <v>0.4634146341463415</v>
      </c>
      <c r="K52" s="128">
        <v>1746</v>
      </c>
      <c r="L52" s="13">
        <v>0.023754455661070442</v>
      </c>
      <c r="M52" t="s">
        <v>325</v>
      </c>
    </row>
    <row r="53" spans="1:15" ht="15.75" thickBot="1">
      <c r="A53" s="531" t="s">
        <v>91</v>
      </c>
      <c r="B53" s="641"/>
      <c r="C53" s="190">
        <v>25748</v>
      </c>
      <c r="D53" s="191">
        <v>1</v>
      </c>
      <c r="E53" s="190">
        <v>38831</v>
      </c>
      <c r="F53" s="166">
        <v>1</v>
      </c>
      <c r="G53" s="192">
        <v>8882</v>
      </c>
      <c r="H53" s="191">
        <v>1</v>
      </c>
      <c r="I53" s="190">
        <v>41</v>
      </c>
      <c r="J53" s="166">
        <v>1</v>
      </c>
      <c r="K53" s="192">
        <v>73502</v>
      </c>
      <c r="L53" s="166">
        <v>1</v>
      </c>
      <c r="M53" t="s">
        <v>116</v>
      </c>
      <c r="O53" s="507">
        <f>SUM(K52,K48,K39,K5:K6,K15,K19,K23,K30)</f>
        <v>73502</v>
      </c>
    </row>
    <row r="54" spans="1:12" ht="15">
      <c r="A54" s="53"/>
      <c r="B54" s="53"/>
      <c r="C54" s="135"/>
      <c r="D54" s="136"/>
      <c r="E54" s="135"/>
      <c r="F54" s="136"/>
      <c r="G54" s="135"/>
      <c r="H54" s="136"/>
      <c r="I54" s="135"/>
      <c r="J54" s="136"/>
      <c r="K54" s="135"/>
      <c r="L54" s="136"/>
    </row>
    <row r="55" spans="1:12" ht="15">
      <c r="A55" s="58" t="s">
        <v>104</v>
      </c>
      <c r="B55" s="196"/>
      <c r="C55" s="522"/>
      <c r="D55" s="196"/>
      <c r="E55" s="196"/>
      <c r="F55" s="196"/>
      <c r="G55" s="196"/>
      <c r="H55" s="196"/>
      <c r="I55" s="196"/>
      <c r="J55" s="263"/>
      <c r="K55" s="264"/>
      <c r="L55" s="196"/>
    </row>
    <row r="56" spans="1:12" ht="33" customHeight="1">
      <c r="A56" s="533" t="s">
        <v>118</v>
      </c>
      <c r="B56" s="533"/>
      <c r="C56" s="533"/>
      <c r="D56" s="533"/>
      <c r="E56" s="533"/>
      <c r="F56" s="533"/>
      <c r="G56" s="533"/>
      <c r="H56" s="533"/>
      <c r="I56" s="533"/>
      <c r="J56" s="533"/>
      <c r="K56" s="533"/>
      <c r="L56" s="533"/>
    </row>
    <row r="57" spans="1:12" ht="15">
      <c r="A57" s="86" t="s">
        <v>105</v>
      </c>
      <c r="B57" s="86"/>
      <c r="C57" s="265"/>
      <c r="D57" s="265"/>
      <c r="E57" s="265"/>
      <c r="F57" s="196"/>
      <c r="G57" s="196"/>
      <c r="H57" s="196"/>
      <c r="I57" s="196"/>
      <c r="J57" s="263"/>
      <c r="K57" s="264"/>
      <c r="L57" s="196"/>
    </row>
    <row r="58" spans="1:12" ht="15">
      <c r="A58" s="149"/>
      <c r="B58" s="84"/>
      <c r="C58" s="87"/>
      <c r="D58" s="87"/>
      <c r="E58" s="87"/>
      <c r="F58" s="187"/>
      <c r="G58" s="187"/>
      <c r="H58" s="187"/>
      <c r="I58" s="187"/>
      <c r="J58" s="266"/>
      <c r="K58" s="195"/>
      <c r="L58" s="187"/>
    </row>
    <row r="59" spans="1:12" ht="15">
      <c r="A59" s="188"/>
      <c r="B59" s="84"/>
      <c r="C59" s="87"/>
      <c r="D59" s="87"/>
      <c r="E59" s="87"/>
      <c r="F59" s="187"/>
      <c r="G59" s="187"/>
      <c r="H59" s="187"/>
      <c r="I59" s="187"/>
      <c r="J59" s="266"/>
      <c r="K59" s="195"/>
      <c r="L59" s="187"/>
    </row>
    <row r="60" spans="1:12" ht="15">
      <c r="A60" s="188"/>
      <c r="B60" s="84"/>
      <c r="C60" s="87"/>
      <c r="D60" s="87"/>
      <c r="E60" s="87"/>
      <c r="F60" s="187"/>
      <c r="G60" s="187"/>
      <c r="H60" s="187"/>
      <c r="I60" s="187"/>
      <c r="J60" s="266"/>
      <c r="K60" s="195"/>
      <c r="L60" s="187"/>
    </row>
    <row r="61" spans="1:12" ht="15">
      <c r="A61" s="188"/>
      <c r="B61" s="84"/>
      <c r="C61" s="87"/>
      <c r="D61" s="87"/>
      <c r="E61" s="87"/>
      <c r="F61" s="187"/>
      <c r="G61" s="187"/>
      <c r="H61" s="187"/>
      <c r="I61" s="187"/>
      <c r="J61" s="266"/>
      <c r="K61" s="195"/>
      <c r="L61" s="187"/>
    </row>
    <row r="62" spans="1:12" ht="15">
      <c r="A62" s="188"/>
      <c r="B62" s="84"/>
      <c r="C62" s="87"/>
      <c r="D62" s="87"/>
      <c r="E62" s="87"/>
      <c r="F62" s="187"/>
      <c r="G62" s="187"/>
      <c r="H62" s="187"/>
      <c r="I62" s="187"/>
      <c r="J62" s="266"/>
      <c r="K62" s="195"/>
      <c r="L62" s="187"/>
    </row>
    <row r="63" spans="1:12" ht="15">
      <c r="A63" s="188"/>
      <c r="B63" s="84"/>
      <c r="C63" s="84"/>
      <c r="D63" s="84"/>
      <c r="E63" s="84"/>
      <c r="F63" s="84"/>
      <c r="G63" s="84"/>
      <c r="H63" s="84"/>
      <c r="I63" s="84"/>
      <c r="J63" s="84"/>
      <c r="K63" s="84"/>
      <c r="L63" s="84"/>
    </row>
    <row r="64" spans="1:12" ht="15">
      <c r="A64" s="188"/>
      <c r="B64" s="84"/>
      <c r="C64" s="84"/>
      <c r="D64" s="187"/>
      <c r="E64" s="84"/>
      <c r="F64" s="187"/>
      <c r="G64" s="84"/>
      <c r="H64" s="187"/>
      <c r="I64" s="84"/>
      <c r="J64" s="266"/>
      <c r="K64" s="84"/>
      <c r="L64" s="187"/>
    </row>
    <row r="65" spans="1:12" ht="15">
      <c r="A65" s="188"/>
      <c r="B65" s="84"/>
      <c r="C65" s="84"/>
      <c r="D65" s="187"/>
      <c r="E65" s="84"/>
      <c r="F65" s="187"/>
      <c r="G65" s="84"/>
      <c r="H65" s="187"/>
      <c r="I65" s="84"/>
      <c r="J65" s="187"/>
      <c r="K65" s="84"/>
      <c r="L65" s="187"/>
    </row>
    <row r="66" spans="1:12" ht="15">
      <c r="A66" s="188"/>
      <c r="B66" s="84"/>
      <c r="C66" s="87"/>
      <c r="D66" s="187"/>
      <c r="E66" s="87"/>
      <c r="F66" s="187"/>
      <c r="G66" s="87"/>
      <c r="H66" s="187"/>
      <c r="I66" s="87"/>
      <c r="J66" s="187"/>
      <c r="K66" s="87"/>
      <c r="L66" s="187"/>
    </row>
    <row r="67" spans="1:12" ht="15">
      <c r="A67" s="188"/>
      <c r="B67" s="84"/>
      <c r="C67" s="87"/>
      <c r="D67" s="187"/>
      <c r="E67" s="87"/>
      <c r="F67" s="187"/>
      <c r="G67" s="87"/>
      <c r="H67" s="187"/>
      <c r="I67" s="87"/>
      <c r="J67" s="187"/>
      <c r="K67" s="87"/>
      <c r="L67" s="187"/>
    </row>
    <row r="68" spans="1:12" ht="15">
      <c r="A68" s="188"/>
      <c r="B68" s="84"/>
      <c r="C68" s="87"/>
      <c r="D68" s="187"/>
      <c r="E68" s="87"/>
      <c r="F68" s="187"/>
      <c r="G68" s="87"/>
      <c r="H68" s="187"/>
      <c r="I68" s="87"/>
      <c r="J68" s="187"/>
      <c r="K68" s="87"/>
      <c r="L68" s="187"/>
    </row>
    <row r="69" spans="1:12" ht="15">
      <c r="A69" s="188"/>
      <c r="B69" s="84"/>
      <c r="C69" s="87"/>
      <c r="D69" s="187"/>
      <c r="E69" s="87"/>
      <c r="F69" s="187"/>
      <c r="G69" s="87"/>
      <c r="H69" s="187"/>
      <c r="I69" s="87"/>
      <c r="J69" s="187"/>
      <c r="K69" s="87"/>
      <c r="L69" s="187"/>
    </row>
    <row r="70" spans="1:12" ht="15">
      <c r="A70" s="188"/>
      <c r="B70" s="84"/>
      <c r="C70" s="87"/>
      <c r="D70" s="187"/>
      <c r="E70" s="87"/>
      <c r="F70" s="187"/>
      <c r="G70" s="87"/>
      <c r="H70" s="187"/>
      <c r="I70" s="87"/>
      <c r="J70" s="187"/>
      <c r="K70" s="87"/>
      <c r="L70" s="187"/>
    </row>
    <row r="71" spans="1:12" ht="15">
      <c r="A71" s="188"/>
      <c r="B71" s="84"/>
      <c r="C71" s="87"/>
      <c r="D71" s="187"/>
      <c r="E71" s="87"/>
      <c r="F71" s="187"/>
      <c r="G71" s="87"/>
      <c r="H71" s="187"/>
      <c r="I71" s="87"/>
      <c r="J71" s="187"/>
      <c r="K71" s="87"/>
      <c r="L71" s="187"/>
    </row>
    <row r="72" spans="1:12" ht="15">
      <c r="A72" s="188"/>
      <c r="B72" s="84"/>
      <c r="C72" s="87"/>
      <c r="D72" s="187"/>
      <c r="E72" s="87"/>
      <c r="F72" s="187"/>
      <c r="G72" s="87"/>
      <c r="H72" s="187"/>
      <c r="I72" s="87"/>
      <c r="J72" s="187"/>
      <c r="K72" s="87"/>
      <c r="L72" s="187"/>
    </row>
    <row r="73" spans="1:12" ht="15">
      <c r="A73" s="188"/>
      <c r="B73" s="84"/>
      <c r="C73" s="87"/>
      <c r="D73" s="187"/>
      <c r="E73" s="87"/>
      <c r="F73" s="187"/>
      <c r="G73" s="87"/>
      <c r="H73" s="187"/>
      <c r="I73" s="87"/>
      <c r="J73" s="187"/>
      <c r="K73" s="87"/>
      <c r="L73" s="187"/>
    </row>
    <row r="74" spans="1:12" ht="15">
      <c r="A74" s="188"/>
      <c r="B74" s="84"/>
      <c r="C74" s="87"/>
      <c r="D74" s="187"/>
      <c r="E74" s="87"/>
      <c r="F74" s="187"/>
      <c r="G74" s="87"/>
      <c r="H74" s="187"/>
      <c r="I74" s="87"/>
      <c r="J74" s="187"/>
      <c r="K74" s="87"/>
      <c r="L74" s="187"/>
    </row>
    <row r="75" spans="1:12" ht="15">
      <c r="A75" s="188"/>
      <c r="B75" s="84"/>
      <c r="C75" s="87"/>
      <c r="D75" s="187"/>
      <c r="E75" s="87"/>
      <c r="F75" s="187"/>
      <c r="G75" s="87"/>
      <c r="H75" s="187"/>
      <c r="I75" s="87"/>
      <c r="J75" s="187"/>
      <c r="K75" s="87"/>
      <c r="L75" s="187"/>
    </row>
    <row r="76" spans="1:12" ht="15">
      <c r="A76" s="188"/>
      <c r="B76" s="84"/>
      <c r="C76" s="87"/>
      <c r="D76" s="187"/>
      <c r="E76" s="87"/>
      <c r="F76" s="187"/>
      <c r="G76" s="87"/>
      <c r="H76" s="187"/>
      <c r="I76" s="87"/>
      <c r="J76" s="187"/>
      <c r="K76" s="87"/>
      <c r="L76" s="187"/>
    </row>
    <row r="77" spans="1:12" ht="15">
      <c r="A77" s="188"/>
      <c r="B77" s="84"/>
      <c r="C77" s="87"/>
      <c r="D77" s="187"/>
      <c r="E77" s="87"/>
      <c r="F77" s="187"/>
      <c r="G77" s="87"/>
      <c r="H77" s="187"/>
      <c r="I77" s="87"/>
      <c r="J77" s="187"/>
      <c r="K77" s="87"/>
      <c r="L77" s="187"/>
    </row>
    <row r="78" spans="1:12" ht="15">
      <c r="A78" s="188"/>
      <c r="B78" s="84"/>
      <c r="C78" s="87"/>
      <c r="D78" s="187"/>
      <c r="E78" s="87"/>
      <c r="F78" s="187"/>
      <c r="G78" s="87"/>
      <c r="H78" s="187"/>
      <c r="I78" s="87"/>
      <c r="J78" s="187"/>
      <c r="K78" s="87"/>
      <c r="L78" s="187"/>
    </row>
    <row r="79" spans="1:12" ht="15">
      <c r="A79" s="188"/>
      <c r="B79" s="84"/>
      <c r="C79" s="87"/>
      <c r="D79" s="187"/>
      <c r="E79" s="87"/>
      <c r="F79" s="187"/>
      <c r="G79" s="87"/>
      <c r="H79" s="187"/>
      <c r="I79" s="87"/>
      <c r="J79" s="187"/>
      <c r="K79" s="87"/>
      <c r="L79" s="187"/>
    </row>
    <row r="80" spans="1:12" ht="15">
      <c r="A80" s="188"/>
      <c r="B80" s="84"/>
      <c r="C80" s="87"/>
      <c r="D80" s="187"/>
      <c r="E80" s="87"/>
      <c r="F80" s="187"/>
      <c r="G80" s="87"/>
      <c r="H80" s="187"/>
      <c r="I80" s="87"/>
      <c r="J80" s="187"/>
      <c r="K80" s="87"/>
      <c r="L80" s="187"/>
    </row>
    <row r="81" spans="1:12" ht="15">
      <c r="A81" s="188"/>
      <c r="B81" s="84"/>
      <c r="C81" s="87"/>
      <c r="D81" s="187"/>
      <c r="E81" s="87"/>
      <c r="F81" s="187"/>
      <c r="G81" s="87"/>
      <c r="H81" s="187"/>
      <c r="I81" s="87"/>
      <c r="J81" s="187"/>
      <c r="K81" s="87"/>
      <c r="L81" s="187"/>
    </row>
    <row r="82" spans="1:12" ht="15">
      <c r="A82" s="188"/>
      <c r="B82" s="84"/>
      <c r="C82" s="87"/>
      <c r="D82" s="187"/>
      <c r="E82" s="87"/>
      <c r="F82" s="187"/>
      <c r="G82" s="87"/>
      <c r="H82" s="187"/>
      <c r="I82" s="87"/>
      <c r="J82" s="187"/>
      <c r="K82" s="87"/>
      <c r="L82" s="187"/>
    </row>
    <row r="83" spans="1:12" ht="15">
      <c r="A83" s="188"/>
      <c r="B83" s="84"/>
      <c r="C83" s="87"/>
      <c r="D83" s="187"/>
      <c r="E83" s="87"/>
      <c r="F83" s="187"/>
      <c r="G83" s="87"/>
      <c r="H83" s="187"/>
      <c r="I83" s="87"/>
      <c r="J83" s="187"/>
      <c r="K83" s="87"/>
      <c r="L83" s="187"/>
    </row>
    <row r="84" spans="1:12" ht="15">
      <c r="A84" s="188"/>
      <c r="B84" s="84"/>
      <c r="C84" s="87"/>
      <c r="D84" s="187"/>
      <c r="E84" s="87"/>
      <c r="F84" s="187"/>
      <c r="G84" s="87"/>
      <c r="H84" s="187"/>
      <c r="I84" s="87"/>
      <c r="J84" s="187"/>
      <c r="K84" s="87"/>
      <c r="L84" s="187"/>
    </row>
    <row r="85" spans="1:12" ht="15">
      <c r="A85" s="188"/>
      <c r="B85" s="84"/>
      <c r="C85" s="87"/>
      <c r="D85" s="187"/>
      <c r="E85" s="87"/>
      <c r="F85" s="187"/>
      <c r="G85" s="87"/>
      <c r="H85" s="187"/>
      <c r="I85" s="87"/>
      <c r="J85" s="187"/>
      <c r="K85" s="87"/>
      <c r="L85" s="187"/>
    </row>
    <row r="86" spans="1:12" ht="15">
      <c r="A86" s="188"/>
      <c r="B86" s="84"/>
      <c r="C86" s="87"/>
      <c r="D86" s="187"/>
      <c r="E86" s="87"/>
      <c r="F86" s="187"/>
      <c r="G86" s="87"/>
      <c r="H86" s="187"/>
      <c r="I86" s="87"/>
      <c r="J86" s="187"/>
      <c r="K86" s="87"/>
      <c r="L86" s="187"/>
    </row>
    <row r="87" spans="1:12" ht="15">
      <c r="A87" s="188"/>
      <c r="B87" s="84"/>
      <c r="C87" s="87"/>
      <c r="D87" s="187"/>
      <c r="E87" s="87"/>
      <c r="F87" s="187"/>
      <c r="G87" s="87"/>
      <c r="H87" s="187"/>
      <c r="I87" s="87"/>
      <c r="J87" s="187"/>
      <c r="K87" s="87"/>
      <c r="L87" s="187"/>
    </row>
    <row r="88" spans="1:12" ht="15">
      <c r="A88" s="188"/>
      <c r="B88" s="84"/>
      <c r="C88" s="87"/>
      <c r="D88" s="187"/>
      <c r="E88" s="87"/>
      <c r="F88" s="187"/>
      <c r="G88" s="87"/>
      <c r="H88" s="187"/>
      <c r="I88" s="87"/>
      <c r="J88" s="187"/>
      <c r="K88" s="87"/>
      <c r="L88" s="187"/>
    </row>
    <row r="89" spans="1:12" ht="15">
      <c r="A89" s="188"/>
      <c r="B89" s="84"/>
      <c r="C89" s="87"/>
      <c r="D89" s="187"/>
      <c r="E89" s="87"/>
      <c r="F89" s="187"/>
      <c r="G89" s="87"/>
      <c r="H89" s="187"/>
      <c r="I89" s="87"/>
      <c r="J89" s="187"/>
      <c r="K89" s="87"/>
      <c r="L89" s="187"/>
    </row>
    <row r="90" spans="1:12" ht="15">
      <c r="A90" s="188"/>
      <c r="B90" s="84"/>
      <c r="C90" s="87"/>
      <c r="D90" s="187"/>
      <c r="E90" s="87"/>
      <c r="F90" s="187"/>
      <c r="G90" s="87"/>
      <c r="H90" s="187"/>
      <c r="I90" s="87"/>
      <c r="J90" s="187"/>
      <c r="K90" s="87"/>
      <c r="L90" s="187"/>
    </row>
    <row r="91" spans="1:12" ht="15">
      <c r="A91" s="188"/>
      <c r="B91" s="84"/>
      <c r="C91" s="87"/>
      <c r="D91" s="187"/>
      <c r="E91" s="87"/>
      <c r="F91" s="187"/>
      <c r="G91" s="87"/>
      <c r="H91" s="187"/>
      <c r="I91" s="87"/>
      <c r="J91" s="187"/>
      <c r="K91" s="87"/>
      <c r="L91" s="187"/>
    </row>
    <row r="92" spans="1:12" ht="15">
      <c r="A92" s="188"/>
      <c r="B92" s="84"/>
      <c r="C92" s="87"/>
      <c r="D92" s="187"/>
      <c r="E92" s="87"/>
      <c r="F92" s="187"/>
      <c r="G92" s="87"/>
      <c r="H92" s="187"/>
      <c r="I92" s="87"/>
      <c r="J92" s="187"/>
      <c r="K92" s="87"/>
      <c r="L92" s="187"/>
    </row>
    <row r="93" spans="1:12" ht="15">
      <c r="A93" s="188"/>
      <c r="B93" s="84"/>
      <c r="C93" s="87"/>
      <c r="D93" s="187"/>
      <c r="E93" s="87"/>
      <c r="F93" s="187"/>
      <c r="G93" s="87"/>
      <c r="H93" s="187"/>
      <c r="I93" s="87"/>
      <c r="J93" s="187"/>
      <c r="K93" s="87"/>
      <c r="L93" s="187"/>
    </row>
    <row r="94" spans="1:12" ht="15">
      <c r="A94" s="188"/>
      <c r="B94" s="84"/>
      <c r="C94" s="87"/>
      <c r="D94" s="187"/>
      <c r="E94" s="87"/>
      <c r="F94" s="187"/>
      <c r="G94" s="87"/>
      <c r="H94" s="187"/>
      <c r="I94" s="87"/>
      <c r="J94" s="187"/>
      <c r="K94" s="87"/>
      <c r="L94" s="187"/>
    </row>
    <row r="95" spans="1:12" ht="15">
      <c r="A95" s="188"/>
      <c r="B95" s="84"/>
      <c r="C95" s="87"/>
      <c r="D95" s="187"/>
      <c r="E95" s="87"/>
      <c r="F95" s="187"/>
      <c r="G95" s="87"/>
      <c r="H95" s="187"/>
      <c r="I95" s="87"/>
      <c r="J95" s="187"/>
      <c r="K95" s="87"/>
      <c r="L95" s="187"/>
    </row>
    <row r="96" spans="1:12" ht="15">
      <c r="A96" s="188"/>
      <c r="B96" s="84"/>
      <c r="C96" s="87"/>
      <c r="D96" s="187"/>
      <c r="E96" s="87"/>
      <c r="F96" s="187"/>
      <c r="G96" s="87"/>
      <c r="H96" s="187"/>
      <c r="I96" s="87"/>
      <c r="J96" s="187"/>
      <c r="K96" s="87"/>
      <c r="L96" s="187"/>
    </row>
    <row r="97" spans="1:12" ht="15">
      <c r="A97" s="188"/>
      <c r="B97" s="84"/>
      <c r="C97" s="87"/>
      <c r="D97" s="187"/>
      <c r="E97" s="87"/>
      <c r="F97" s="187"/>
      <c r="G97" s="87"/>
      <c r="H97" s="187"/>
      <c r="I97" s="87"/>
      <c r="J97" s="187"/>
      <c r="K97" s="87"/>
      <c r="L97" s="187"/>
    </row>
    <row r="98" spans="1:12" ht="15">
      <c r="A98" s="188"/>
      <c r="B98" s="84"/>
      <c r="C98" s="87"/>
      <c r="D98" s="187"/>
      <c r="E98" s="87"/>
      <c r="F98" s="187"/>
      <c r="G98" s="87"/>
      <c r="H98" s="187"/>
      <c r="I98" s="87"/>
      <c r="J98" s="187"/>
      <c r="K98" s="87"/>
      <c r="L98" s="187"/>
    </row>
    <row r="99" spans="1:12" ht="15">
      <c r="A99" s="188"/>
      <c r="B99" s="84"/>
      <c r="C99" s="87"/>
      <c r="D99" s="187"/>
      <c r="E99" s="87"/>
      <c r="F99" s="187"/>
      <c r="G99" s="87"/>
      <c r="H99" s="187"/>
      <c r="I99" s="87"/>
      <c r="J99" s="187"/>
      <c r="K99" s="87"/>
      <c r="L99" s="187"/>
    </row>
    <row r="100" spans="1:12" ht="15">
      <c r="A100" s="188"/>
      <c r="B100" s="84"/>
      <c r="C100" s="87"/>
      <c r="D100" s="187"/>
      <c r="E100" s="87"/>
      <c r="F100" s="187"/>
      <c r="G100" s="87"/>
      <c r="H100" s="187"/>
      <c r="I100" s="87"/>
      <c r="J100" s="187"/>
      <c r="K100" s="87"/>
      <c r="L100" s="187"/>
    </row>
    <row r="101" spans="1:12" ht="15">
      <c r="A101" s="188"/>
      <c r="B101" s="84"/>
      <c r="C101" s="87"/>
      <c r="D101" s="187"/>
      <c r="E101" s="87"/>
      <c r="F101" s="187"/>
      <c r="G101" s="87"/>
      <c r="H101" s="187"/>
      <c r="I101" s="87"/>
      <c r="J101" s="187"/>
      <c r="K101" s="87"/>
      <c r="L101" s="187"/>
    </row>
    <row r="102" spans="1:12" ht="15">
      <c r="A102" s="188"/>
      <c r="B102" s="84"/>
      <c r="C102" s="87"/>
      <c r="D102" s="187"/>
      <c r="E102" s="87"/>
      <c r="F102" s="187"/>
      <c r="G102" s="87"/>
      <c r="H102" s="187"/>
      <c r="I102" s="87"/>
      <c r="J102" s="187"/>
      <c r="K102" s="87"/>
      <c r="L102" s="187"/>
    </row>
    <row r="103" spans="1:12" ht="15">
      <c r="A103" s="188"/>
      <c r="B103" s="84"/>
      <c r="C103" s="87"/>
      <c r="D103" s="187"/>
      <c r="E103" s="87"/>
      <c r="F103" s="187"/>
      <c r="G103" s="87"/>
      <c r="H103" s="187"/>
      <c r="I103" s="87"/>
      <c r="J103" s="187"/>
      <c r="K103" s="87"/>
      <c r="L103" s="187"/>
    </row>
    <row r="104" spans="1:12" ht="15">
      <c r="A104" s="188"/>
      <c r="B104" s="84"/>
      <c r="C104" s="87"/>
      <c r="D104" s="187"/>
      <c r="E104" s="87"/>
      <c r="F104" s="187"/>
      <c r="G104" s="87"/>
      <c r="H104" s="187"/>
      <c r="I104" s="87"/>
      <c r="J104" s="187"/>
      <c r="K104" s="87"/>
      <c r="L104" s="187"/>
    </row>
    <row r="105" spans="1:12" ht="15">
      <c r="A105" s="188"/>
      <c r="B105" s="84"/>
      <c r="C105" s="87"/>
      <c r="D105" s="187"/>
      <c r="E105" s="87"/>
      <c r="F105" s="187"/>
      <c r="G105" s="87"/>
      <c r="H105" s="187"/>
      <c r="I105" s="87"/>
      <c r="J105" s="187"/>
      <c r="K105" s="87"/>
      <c r="L105" s="187"/>
    </row>
    <row r="106" spans="1:12" ht="15">
      <c r="A106" s="188"/>
      <c r="B106" s="84"/>
      <c r="C106" s="87"/>
      <c r="D106" s="187"/>
      <c r="E106" s="87"/>
      <c r="F106" s="187"/>
      <c r="G106" s="87"/>
      <c r="H106" s="187"/>
      <c r="I106" s="87"/>
      <c r="J106" s="187"/>
      <c r="K106" s="87"/>
      <c r="L106" s="187"/>
    </row>
    <row r="107" spans="1:12" ht="15">
      <c r="A107" s="188"/>
      <c r="B107" s="84"/>
      <c r="C107" s="87"/>
      <c r="D107" s="187"/>
      <c r="E107" s="87"/>
      <c r="F107" s="187"/>
      <c r="G107" s="87"/>
      <c r="H107" s="187"/>
      <c r="I107" s="87"/>
      <c r="J107" s="187"/>
      <c r="K107" s="87"/>
      <c r="L107" s="187"/>
    </row>
    <row r="108" spans="1:12" ht="15">
      <c r="A108" s="188"/>
      <c r="B108" s="84"/>
      <c r="C108" s="84"/>
      <c r="D108" s="84"/>
      <c r="E108" s="84"/>
      <c r="F108" s="84"/>
      <c r="G108" s="84"/>
      <c r="H108" s="84"/>
      <c r="I108" s="84"/>
      <c r="J108" s="84"/>
      <c r="K108" s="84"/>
      <c r="L108" s="84"/>
    </row>
    <row r="109" spans="1:12" ht="15">
      <c r="A109" s="188"/>
      <c r="B109" s="84"/>
      <c r="C109" s="84"/>
      <c r="D109" s="84"/>
      <c r="E109" s="84"/>
      <c r="F109" s="84"/>
      <c r="G109" s="84"/>
      <c r="H109" s="84"/>
      <c r="I109" s="84"/>
      <c r="J109" s="84"/>
      <c r="K109" s="84"/>
      <c r="L109" s="84"/>
    </row>
  </sheetData>
  <sheetProtection/>
  <mergeCells count="11">
    <mergeCell ref="C3:D3"/>
    <mergeCell ref="E3:F3"/>
    <mergeCell ref="G3:H3"/>
    <mergeCell ref="I3:J3"/>
    <mergeCell ref="A53:B53"/>
    <mergeCell ref="A56:L56"/>
    <mergeCell ref="A1:L1"/>
    <mergeCell ref="A2:A4"/>
    <mergeCell ref="B2:B4"/>
    <mergeCell ref="C2:J2"/>
    <mergeCell ref="K2:L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5"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Y70"/>
  <sheetViews>
    <sheetView zoomScale="80" zoomScaleNormal="80" zoomScalePageLayoutView="0" workbookViewId="0" topLeftCell="A1">
      <selection activeCell="A1" sqref="A1:W1"/>
    </sheetView>
  </sheetViews>
  <sheetFormatPr defaultColWidth="11.421875" defaultRowHeight="15"/>
  <cols>
    <col min="1" max="1" width="7.7109375" style="269" customWidth="1"/>
    <col min="2" max="2" width="54.8515625" style="269" bestFit="1" customWidth="1"/>
    <col min="3" max="3" width="12.57421875" style="269" customWidth="1"/>
    <col min="4" max="4" width="12.7109375" style="269" customWidth="1"/>
    <col min="5" max="5" width="12.57421875" style="269" customWidth="1"/>
    <col min="6" max="6" width="12.00390625" style="269" customWidth="1"/>
    <col min="7" max="7" width="14.7109375" style="269" customWidth="1"/>
    <col min="8" max="16" width="11.57421875" style="269" customWidth="1"/>
    <col min="17" max="17" width="11.421875" style="269" customWidth="1"/>
    <col min="18" max="18" width="11.57421875" style="269" customWidth="1"/>
    <col min="19" max="19" width="11.421875" style="269" customWidth="1"/>
    <col min="20" max="20" width="11.57421875" style="269" customWidth="1"/>
    <col min="21" max="21" width="11.421875" style="269" customWidth="1"/>
    <col min="22" max="22" width="11.57421875" style="269" customWidth="1"/>
    <col min="23" max="23" width="13.140625" style="269" customWidth="1"/>
    <col min="24" max="24" width="11.7109375" style="269" customWidth="1"/>
    <col min="25" max="16384" width="11.421875" style="269" customWidth="1"/>
  </cols>
  <sheetData>
    <row r="1" spans="1:23" ht="24.75" customHeight="1" thickBot="1" thickTop="1">
      <c r="A1" s="523" t="s">
        <v>232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24"/>
      <c r="S1" s="524"/>
      <c r="T1" s="524"/>
      <c r="U1" s="524"/>
      <c r="V1" s="524"/>
      <c r="W1" s="525"/>
    </row>
    <row r="2" spans="1:23" ht="24.75" customHeight="1" thickBot="1" thickTop="1">
      <c r="A2" s="523" t="s">
        <v>347</v>
      </c>
      <c r="B2" s="524"/>
      <c r="C2" s="524"/>
      <c r="D2" s="524"/>
      <c r="E2" s="524"/>
      <c r="F2" s="524"/>
      <c r="G2" s="524"/>
      <c r="H2" s="524"/>
      <c r="I2" s="524"/>
      <c r="J2" s="524"/>
      <c r="K2" s="524"/>
      <c r="L2" s="524"/>
      <c r="M2" s="524"/>
      <c r="N2" s="524"/>
      <c r="O2" s="524"/>
      <c r="P2" s="524"/>
      <c r="Q2" s="524"/>
      <c r="R2" s="524"/>
      <c r="S2" s="524"/>
      <c r="T2" s="524"/>
      <c r="U2" s="524"/>
      <c r="V2" s="524"/>
      <c r="W2" s="525"/>
    </row>
    <row r="3" spans="1:23" ht="24.75" customHeight="1" thickBot="1" thickTop="1">
      <c r="A3" s="534" t="s">
        <v>24</v>
      </c>
      <c r="B3" s="537" t="s">
        <v>25</v>
      </c>
      <c r="C3" s="540" t="s">
        <v>234</v>
      </c>
      <c r="D3" s="541"/>
      <c r="E3" s="541"/>
      <c r="F3" s="541"/>
      <c r="G3" s="541"/>
      <c r="H3" s="541"/>
      <c r="I3" s="541"/>
      <c r="J3" s="541"/>
      <c r="K3" s="541"/>
      <c r="L3" s="541"/>
      <c r="M3" s="541"/>
      <c r="N3" s="541"/>
      <c r="O3" s="541"/>
      <c r="P3" s="541"/>
      <c r="Q3" s="541"/>
      <c r="R3" s="541"/>
      <c r="S3" s="541"/>
      <c r="T3" s="541"/>
      <c r="U3" s="541"/>
      <c r="V3" s="542"/>
      <c r="W3" s="543" t="s">
        <v>348</v>
      </c>
    </row>
    <row r="4" spans="1:23" ht="24.75" customHeight="1">
      <c r="A4" s="535"/>
      <c r="B4" s="538"/>
      <c r="C4" s="529">
        <v>2012</v>
      </c>
      <c r="D4" s="530"/>
      <c r="E4" s="526">
        <v>2013</v>
      </c>
      <c r="F4" s="528"/>
      <c r="G4" s="526">
        <v>2014</v>
      </c>
      <c r="H4" s="528"/>
      <c r="I4" s="526">
        <v>2015</v>
      </c>
      <c r="J4" s="527"/>
      <c r="K4" s="526">
        <v>2016</v>
      </c>
      <c r="L4" s="528"/>
      <c r="M4" s="526">
        <v>2017</v>
      </c>
      <c r="N4" s="528"/>
      <c r="O4" s="526">
        <v>2018</v>
      </c>
      <c r="P4" s="528"/>
      <c r="Q4" s="526">
        <v>2019</v>
      </c>
      <c r="R4" s="528"/>
      <c r="S4" s="526">
        <v>2020</v>
      </c>
      <c r="T4" s="528"/>
      <c r="U4" s="526">
        <v>2021</v>
      </c>
      <c r="V4" s="528"/>
      <c r="W4" s="544"/>
    </row>
    <row r="5" spans="1:23" ht="24.75" customHeight="1" thickBot="1">
      <c r="A5" s="536"/>
      <c r="B5" s="539"/>
      <c r="C5" s="6" t="s">
        <v>26</v>
      </c>
      <c r="D5" s="7" t="s">
        <v>27</v>
      </c>
      <c r="E5" s="6" t="s">
        <v>26</v>
      </c>
      <c r="F5" s="7" t="s">
        <v>27</v>
      </c>
      <c r="G5" s="6" t="s">
        <v>26</v>
      </c>
      <c r="H5" s="7" t="s">
        <v>27</v>
      </c>
      <c r="I5" s="8" t="s">
        <v>26</v>
      </c>
      <c r="J5" s="9" t="s">
        <v>27</v>
      </c>
      <c r="K5" s="6" t="s">
        <v>26</v>
      </c>
      <c r="L5" s="7" t="s">
        <v>27</v>
      </c>
      <c r="M5" s="6" t="s">
        <v>26</v>
      </c>
      <c r="N5" s="7" t="s">
        <v>27</v>
      </c>
      <c r="O5" s="6" t="s">
        <v>26</v>
      </c>
      <c r="P5" s="7" t="s">
        <v>27</v>
      </c>
      <c r="Q5" s="6" t="s">
        <v>26</v>
      </c>
      <c r="R5" s="7" t="s">
        <v>27</v>
      </c>
      <c r="S5" s="6" t="s">
        <v>26</v>
      </c>
      <c r="T5" s="7" t="s">
        <v>27</v>
      </c>
      <c r="U5" s="6" t="s">
        <v>26</v>
      </c>
      <c r="V5" s="7" t="s">
        <v>27</v>
      </c>
      <c r="W5" s="545"/>
    </row>
    <row r="6" spans="1:24" ht="15.75" thickBot="1">
      <c r="A6" s="10" t="s">
        <v>28</v>
      </c>
      <c r="B6" s="11" t="s">
        <v>29</v>
      </c>
      <c r="C6" s="12">
        <v>4216</v>
      </c>
      <c r="D6" s="13">
        <v>0.031202356458798975</v>
      </c>
      <c r="E6" s="12">
        <v>4642</v>
      </c>
      <c r="F6" s="13">
        <v>0.036630210059498444</v>
      </c>
      <c r="G6" s="12">
        <v>4332</v>
      </c>
      <c r="H6" s="13">
        <v>0.03574404884689963</v>
      </c>
      <c r="I6" s="12">
        <v>4398</v>
      </c>
      <c r="J6" s="13">
        <v>0.037768255086004794</v>
      </c>
      <c r="K6" s="349">
        <v>4421</v>
      </c>
      <c r="L6" s="70">
        <v>0.03687792996446506</v>
      </c>
      <c r="M6" s="349">
        <v>4339</v>
      </c>
      <c r="N6" s="70">
        <v>0.035885899545947016</v>
      </c>
      <c r="O6" s="349">
        <v>5024</v>
      </c>
      <c r="P6" s="70">
        <v>0.04093371898806372</v>
      </c>
      <c r="Q6" s="349">
        <v>4830</v>
      </c>
      <c r="R6" s="70">
        <v>0.04022385449457853</v>
      </c>
      <c r="S6" s="349">
        <v>3933</v>
      </c>
      <c r="T6" s="70">
        <v>0.0408980304889462</v>
      </c>
      <c r="U6" s="349">
        <v>4131</v>
      </c>
      <c r="V6" s="70">
        <v>0.03923598579108333</v>
      </c>
      <c r="W6" s="14">
        <v>0.05034324942791762</v>
      </c>
      <c r="X6" s="294" t="s">
        <v>235</v>
      </c>
    </row>
    <row r="7" spans="1:24" ht="15.75" thickBot="1">
      <c r="A7" s="15" t="s">
        <v>30</v>
      </c>
      <c r="B7" s="16" t="s">
        <v>31</v>
      </c>
      <c r="C7" s="17">
        <v>68007</v>
      </c>
      <c r="D7" s="18">
        <v>0.5033156204206694</v>
      </c>
      <c r="E7" s="17">
        <v>64422</v>
      </c>
      <c r="F7" s="18">
        <v>0.5083566119028455</v>
      </c>
      <c r="G7" s="17">
        <v>62908</v>
      </c>
      <c r="H7" s="18">
        <v>0.5190643178348942</v>
      </c>
      <c r="I7" s="17">
        <v>60162</v>
      </c>
      <c r="J7" s="18">
        <v>0.5166470583183767</v>
      </c>
      <c r="K7" s="350">
        <v>60993</v>
      </c>
      <c r="L7" s="358">
        <v>0.5087752957074456</v>
      </c>
      <c r="M7" s="350">
        <v>62433</v>
      </c>
      <c r="N7" s="358">
        <v>0.5163550049209749</v>
      </c>
      <c r="O7" s="350">
        <v>63382</v>
      </c>
      <c r="P7" s="358">
        <v>0.516413411007455</v>
      </c>
      <c r="Q7" s="350">
        <v>61498</v>
      </c>
      <c r="R7" s="358">
        <v>0.5121504355502255</v>
      </c>
      <c r="S7" s="350">
        <v>49195</v>
      </c>
      <c r="T7" s="511">
        <v>0.511563338394027</v>
      </c>
      <c r="U7" s="350">
        <v>53544</v>
      </c>
      <c r="V7" s="511">
        <v>0.5085576429914709</v>
      </c>
      <c r="W7" s="19">
        <v>0.08840329301758308</v>
      </c>
      <c r="X7" s="295"/>
    </row>
    <row r="8" spans="1:24" ht="15">
      <c r="A8" s="20">
        <v>10</v>
      </c>
      <c r="B8" s="21" t="s">
        <v>32</v>
      </c>
      <c r="C8" s="22">
        <v>17337</v>
      </c>
      <c r="D8" s="23">
        <v>0.12831006971684009</v>
      </c>
      <c r="E8" s="22">
        <v>14413</v>
      </c>
      <c r="F8" s="23">
        <v>0.11373356690813251</v>
      </c>
      <c r="G8" s="22">
        <v>12386</v>
      </c>
      <c r="H8" s="23">
        <v>0.10219893559965346</v>
      </c>
      <c r="I8" s="22">
        <v>11442</v>
      </c>
      <c r="J8" s="23">
        <v>0.0982592939277096</v>
      </c>
      <c r="K8" s="351">
        <v>10624</v>
      </c>
      <c r="L8" s="23">
        <v>0.08862047680218882</v>
      </c>
      <c r="M8" s="351">
        <v>11291</v>
      </c>
      <c r="N8" s="23">
        <v>0.09338273606206218</v>
      </c>
      <c r="O8" s="351">
        <v>10975</v>
      </c>
      <c r="P8" s="23">
        <v>0.0894202957591559</v>
      </c>
      <c r="Q8" s="351">
        <v>10471</v>
      </c>
      <c r="R8" s="23">
        <v>0.08720165225936474</v>
      </c>
      <c r="S8" s="351">
        <v>8769</v>
      </c>
      <c r="T8" s="23">
        <v>0.09118607408023624</v>
      </c>
      <c r="U8" s="351">
        <v>9287</v>
      </c>
      <c r="V8" s="23">
        <v>0.08820735900309633</v>
      </c>
      <c r="W8" s="24">
        <v>0.05907172995780591</v>
      </c>
      <c r="X8" s="294" t="s">
        <v>236</v>
      </c>
    </row>
    <row r="9" spans="1:24" ht="15">
      <c r="A9" s="25">
        <v>11</v>
      </c>
      <c r="B9" s="26" t="s">
        <v>33</v>
      </c>
      <c r="C9" s="27">
        <v>33637</v>
      </c>
      <c r="D9" s="28">
        <v>0.24894536627244335</v>
      </c>
      <c r="E9" s="27">
        <v>33071</v>
      </c>
      <c r="F9" s="28">
        <v>0.26096460079226047</v>
      </c>
      <c r="G9" s="27">
        <v>33696</v>
      </c>
      <c r="H9" s="28">
        <v>0.2780312719171583</v>
      </c>
      <c r="I9" s="27">
        <v>32497</v>
      </c>
      <c r="J9" s="28">
        <v>0.27907116542289623</v>
      </c>
      <c r="K9" s="352">
        <v>33485</v>
      </c>
      <c r="L9" s="28">
        <v>0.2793163277222602</v>
      </c>
      <c r="M9" s="352">
        <v>34514</v>
      </c>
      <c r="N9" s="28">
        <v>0.2854496282389526</v>
      </c>
      <c r="O9" s="352">
        <v>35439</v>
      </c>
      <c r="P9" s="28">
        <v>0.2887440420417974</v>
      </c>
      <c r="Q9" s="352">
        <v>34973</v>
      </c>
      <c r="R9" s="28">
        <v>0.2912523526374523</v>
      </c>
      <c r="S9" s="352">
        <v>27178</v>
      </c>
      <c r="T9" s="28">
        <v>0.28261547740365617</v>
      </c>
      <c r="U9" s="352">
        <v>30096</v>
      </c>
      <c r="V9" s="28">
        <v>0.2858499705563893</v>
      </c>
      <c r="W9" s="29">
        <v>0.1073662521156818</v>
      </c>
      <c r="X9" s="294" t="s">
        <v>237</v>
      </c>
    </row>
    <row r="10" spans="1:24" ht="15">
      <c r="A10" s="25">
        <v>12</v>
      </c>
      <c r="B10" s="26" t="s">
        <v>34</v>
      </c>
      <c r="C10" s="27">
        <v>14498</v>
      </c>
      <c r="D10" s="28">
        <v>0.10729880548853594</v>
      </c>
      <c r="E10" s="27">
        <v>14648</v>
      </c>
      <c r="F10" s="28">
        <v>0.11558796142859397</v>
      </c>
      <c r="G10" s="27">
        <v>14698</v>
      </c>
      <c r="H10" s="28">
        <v>0.12127563018276331</v>
      </c>
      <c r="I10" s="27">
        <v>14205</v>
      </c>
      <c r="J10" s="28">
        <v>0.12198682662498819</v>
      </c>
      <c r="K10" s="352">
        <v>14584</v>
      </c>
      <c r="L10" s="28">
        <v>0.1216529587427637</v>
      </c>
      <c r="M10" s="352">
        <v>14435</v>
      </c>
      <c r="N10" s="28">
        <v>0.11938533301353889</v>
      </c>
      <c r="O10" s="352">
        <v>14921</v>
      </c>
      <c r="P10" s="28">
        <v>0.12157086405670751</v>
      </c>
      <c r="Q10" s="352">
        <v>14161</v>
      </c>
      <c r="R10" s="28">
        <v>0.11793167774280051</v>
      </c>
      <c r="S10" s="352">
        <v>11677</v>
      </c>
      <c r="T10" s="28">
        <v>0.1214254518228896</v>
      </c>
      <c r="U10" s="352">
        <v>12443</v>
      </c>
      <c r="V10" s="28">
        <v>0.11818285432061243</v>
      </c>
      <c r="W10" s="29">
        <v>0.06559904084953327</v>
      </c>
      <c r="X10" s="294" t="s">
        <v>238</v>
      </c>
    </row>
    <row r="11" spans="1:24" ht="15">
      <c r="A11" s="25">
        <v>13</v>
      </c>
      <c r="B11" s="26" t="s">
        <v>35</v>
      </c>
      <c r="C11" s="27">
        <v>655</v>
      </c>
      <c r="D11" s="28">
        <v>0.004847614677541112</v>
      </c>
      <c r="E11" s="27">
        <v>632</v>
      </c>
      <c r="F11" s="28">
        <v>0.004987137603964459</v>
      </c>
      <c r="G11" s="27">
        <v>556</v>
      </c>
      <c r="H11" s="28">
        <v>0.004587648005280746</v>
      </c>
      <c r="I11" s="27">
        <v>452</v>
      </c>
      <c r="J11" s="28">
        <v>0.0038815942016539712</v>
      </c>
      <c r="K11" s="352">
        <v>552</v>
      </c>
      <c r="L11" s="28">
        <v>0.004604527785655895</v>
      </c>
      <c r="M11" s="352">
        <v>591</v>
      </c>
      <c r="N11" s="28">
        <v>0.004887892747558121</v>
      </c>
      <c r="O11" s="352">
        <v>501</v>
      </c>
      <c r="P11" s="28">
        <v>0.0040819652095979144</v>
      </c>
      <c r="Q11" s="352">
        <v>550</v>
      </c>
      <c r="R11" s="28">
        <v>0.00458035610186712</v>
      </c>
      <c r="S11" s="352">
        <v>442</v>
      </c>
      <c r="T11" s="28">
        <v>0.0045962190379136075</v>
      </c>
      <c r="U11" s="352">
        <v>480</v>
      </c>
      <c r="V11" s="28">
        <v>0.004559010694679255</v>
      </c>
      <c r="W11" s="29">
        <v>0.08597285067873303</v>
      </c>
      <c r="X11" s="294" t="s">
        <v>239</v>
      </c>
    </row>
    <row r="12" spans="1:24" ht="29.25" thickBot="1">
      <c r="A12" s="30">
        <v>19</v>
      </c>
      <c r="B12" s="31" t="s">
        <v>36</v>
      </c>
      <c r="C12" s="32">
        <v>1880</v>
      </c>
      <c r="D12" s="33">
        <v>0.013913764265308841</v>
      </c>
      <c r="E12" s="32">
        <v>1658</v>
      </c>
      <c r="F12" s="33">
        <v>0.013083345169894102</v>
      </c>
      <c r="G12" s="32">
        <v>1572</v>
      </c>
      <c r="H12" s="33">
        <v>0.012970832130038367</v>
      </c>
      <c r="I12" s="32">
        <v>1566</v>
      </c>
      <c r="J12" s="33">
        <v>0.013448178141128583</v>
      </c>
      <c r="K12" s="353">
        <v>1748</v>
      </c>
      <c r="L12" s="33">
        <v>0.014581004654577002</v>
      </c>
      <c r="M12" s="353">
        <v>1602</v>
      </c>
      <c r="N12" s="33">
        <v>0.013249414858863131</v>
      </c>
      <c r="O12" s="353">
        <v>1546</v>
      </c>
      <c r="P12" s="33">
        <v>0.012596243940196358</v>
      </c>
      <c r="Q12" s="353">
        <v>1343</v>
      </c>
      <c r="R12" s="33">
        <v>0.011184396808740983</v>
      </c>
      <c r="S12" s="353">
        <v>1129</v>
      </c>
      <c r="T12" s="33">
        <v>0.011740116049331364</v>
      </c>
      <c r="U12" s="353">
        <v>1238</v>
      </c>
      <c r="V12" s="33">
        <v>0.011758448416693577</v>
      </c>
      <c r="W12" s="34">
        <v>0.09654561558901682</v>
      </c>
      <c r="X12" s="294" t="s">
        <v>240</v>
      </c>
    </row>
    <row r="13" spans="1:24" ht="15.75" thickBot="1">
      <c r="A13" s="15">
        <v>2</v>
      </c>
      <c r="B13" s="16" t="s">
        <v>37</v>
      </c>
      <c r="C13" s="17">
        <v>8379</v>
      </c>
      <c r="D13" s="18">
        <v>0.06201246318033127</v>
      </c>
      <c r="E13" s="17">
        <v>8189</v>
      </c>
      <c r="F13" s="18">
        <v>0.06461973075769771</v>
      </c>
      <c r="G13" s="17">
        <v>7863</v>
      </c>
      <c r="H13" s="18">
        <v>0.06487891414662321</v>
      </c>
      <c r="I13" s="17">
        <v>7783</v>
      </c>
      <c r="J13" s="18">
        <v>0.06683727360945323</v>
      </c>
      <c r="K13" s="350">
        <v>7953</v>
      </c>
      <c r="L13" s="358">
        <v>0.06634023456398792</v>
      </c>
      <c r="M13" s="350">
        <v>8107</v>
      </c>
      <c r="N13" s="358">
        <v>0.06704931726641912</v>
      </c>
      <c r="O13" s="350">
        <v>8494</v>
      </c>
      <c r="P13" s="358">
        <v>0.06920601295473987</v>
      </c>
      <c r="Q13" s="350">
        <v>8353</v>
      </c>
      <c r="R13" s="358">
        <v>0.06956311730708373</v>
      </c>
      <c r="S13" s="350">
        <v>7035</v>
      </c>
      <c r="T13" s="511">
        <v>0.07315475323919056</v>
      </c>
      <c r="U13" s="350">
        <v>8106</v>
      </c>
      <c r="V13" s="511">
        <v>0.07699029310639592</v>
      </c>
      <c r="W13" s="19">
        <v>0.15223880597014924</v>
      </c>
      <c r="X13" s="295"/>
    </row>
    <row r="14" spans="1:24" ht="15">
      <c r="A14" s="35">
        <v>20</v>
      </c>
      <c r="B14" s="36" t="s">
        <v>38</v>
      </c>
      <c r="C14" s="37">
        <v>4397</v>
      </c>
      <c r="D14" s="38">
        <v>0.0325419263162569</v>
      </c>
      <c r="E14" s="37">
        <v>4133</v>
      </c>
      <c r="F14" s="38">
        <v>0.032613670438584035</v>
      </c>
      <c r="G14" s="37">
        <v>3551</v>
      </c>
      <c r="H14" s="38">
        <v>0.029299888609266057</v>
      </c>
      <c r="I14" s="37">
        <v>3492</v>
      </c>
      <c r="J14" s="38">
        <v>0.02998789148711431</v>
      </c>
      <c r="K14" s="354">
        <v>3532</v>
      </c>
      <c r="L14" s="38">
        <v>0.029462304599522867</v>
      </c>
      <c r="M14" s="354">
        <v>3639</v>
      </c>
      <c r="N14" s="38">
        <v>0.030096517273035542</v>
      </c>
      <c r="O14" s="354">
        <v>3957</v>
      </c>
      <c r="P14" s="38">
        <v>0.03224019228418951</v>
      </c>
      <c r="Q14" s="354">
        <v>3619</v>
      </c>
      <c r="R14" s="38">
        <v>0.03013874315028565</v>
      </c>
      <c r="S14" s="354">
        <v>2893</v>
      </c>
      <c r="T14" s="38">
        <v>0.03008339745856124</v>
      </c>
      <c r="U14" s="354">
        <v>3173</v>
      </c>
      <c r="V14" s="38">
        <v>0.03013696027961933</v>
      </c>
      <c r="W14" s="39">
        <v>0.0967853439336329</v>
      </c>
      <c r="X14" s="294" t="s">
        <v>241</v>
      </c>
    </row>
    <row r="15" spans="1:24" ht="15">
      <c r="A15" s="25">
        <v>21</v>
      </c>
      <c r="B15" s="26" t="s">
        <v>39</v>
      </c>
      <c r="C15" s="27">
        <v>3219</v>
      </c>
      <c r="D15" s="28">
        <v>0.023823620835121892</v>
      </c>
      <c r="E15" s="27">
        <v>3231</v>
      </c>
      <c r="F15" s="28">
        <v>0.025495951896217034</v>
      </c>
      <c r="G15" s="27">
        <v>3526</v>
      </c>
      <c r="H15" s="28">
        <v>0.029093609472337967</v>
      </c>
      <c r="I15" s="27">
        <v>3488</v>
      </c>
      <c r="J15" s="28">
        <v>0.02995354109594923</v>
      </c>
      <c r="K15" s="352">
        <v>3614</v>
      </c>
      <c r="L15" s="28">
        <v>0.03014631053869638</v>
      </c>
      <c r="M15" s="352">
        <v>3687</v>
      </c>
      <c r="N15" s="28">
        <v>0.030493503486035186</v>
      </c>
      <c r="O15" s="352">
        <v>3741</v>
      </c>
      <c r="P15" s="28">
        <v>0.03048030309202754</v>
      </c>
      <c r="Q15" s="352">
        <v>3974</v>
      </c>
      <c r="R15" s="28">
        <v>0.03309515481603624</v>
      </c>
      <c r="S15" s="352">
        <v>3487</v>
      </c>
      <c r="T15" s="28">
        <v>0.03626021670860803</v>
      </c>
      <c r="U15" s="352">
        <v>4211</v>
      </c>
      <c r="V15" s="28">
        <v>0.03999582090686321</v>
      </c>
      <c r="W15" s="29">
        <v>0.2076283338112991</v>
      </c>
      <c r="X15" s="294" t="s">
        <v>242</v>
      </c>
    </row>
    <row r="16" spans="1:24" ht="15">
      <c r="A16" s="25">
        <v>22</v>
      </c>
      <c r="B16" s="26" t="s">
        <v>40</v>
      </c>
      <c r="C16" s="27">
        <v>388</v>
      </c>
      <c r="D16" s="28">
        <v>0.002871564114329697</v>
      </c>
      <c r="E16" s="27">
        <v>402</v>
      </c>
      <c r="F16" s="28">
        <v>0.0031721982860660005</v>
      </c>
      <c r="G16" s="27">
        <v>417</v>
      </c>
      <c r="H16" s="28">
        <v>0.0034407360039605595</v>
      </c>
      <c r="I16" s="27">
        <v>413</v>
      </c>
      <c r="J16" s="28">
        <v>0.003546677887794447</v>
      </c>
      <c r="K16" s="352">
        <v>412</v>
      </c>
      <c r="L16" s="28">
        <v>0.003436712767554762</v>
      </c>
      <c r="M16" s="352">
        <v>404</v>
      </c>
      <c r="N16" s="28">
        <v>0.00334130062608034</v>
      </c>
      <c r="O16" s="352">
        <v>390</v>
      </c>
      <c r="P16" s="28">
        <v>0.0031775777080702327</v>
      </c>
      <c r="Q16" s="352">
        <v>400</v>
      </c>
      <c r="R16" s="28">
        <v>0.003331168074085178</v>
      </c>
      <c r="S16" s="352">
        <v>353</v>
      </c>
      <c r="T16" s="28">
        <v>0.0036707360189672023</v>
      </c>
      <c r="U16" s="352">
        <v>389</v>
      </c>
      <c r="V16" s="28">
        <v>0.003694698250479646</v>
      </c>
      <c r="W16" s="29">
        <v>0.10198300283286119</v>
      </c>
      <c r="X16" s="294" t="s">
        <v>243</v>
      </c>
    </row>
    <row r="17" spans="1:24" ht="15.75" thickBot="1">
      <c r="A17" s="40">
        <v>29</v>
      </c>
      <c r="B17" s="41" t="s">
        <v>41</v>
      </c>
      <c r="C17" s="42">
        <v>375</v>
      </c>
      <c r="D17" s="43">
        <v>0.0027753519146227743</v>
      </c>
      <c r="E17" s="42">
        <v>423</v>
      </c>
      <c r="F17" s="43">
        <v>0.0033379101368306427</v>
      </c>
      <c r="G17" s="42">
        <v>369</v>
      </c>
      <c r="H17" s="43">
        <v>0.0030446800610586244</v>
      </c>
      <c r="I17" s="42">
        <v>390</v>
      </c>
      <c r="J17" s="43">
        <v>0.003349163138595241</v>
      </c>
      <c r="K17" s="355">
        <v>395</v>
      </c>
      <c r="L17" s="43">
        <v>0.0032949066582139102</v>
      </c>
      <c r="M17" s="355">
        <v>377</v>
      </c>
      <c r="N17" s="43">
        <v>0.0031179958812680405</v>
      </c>
      <c r="O17" s="355">
        <v>406</v>
      </c>
      <c r="P17" s="43">
        <v>0.0033079398704526012</v>
      </c>
      <c r="Q17" s="355">
        <v>360</v>
      </c>
      <c r="R17" s="43">
        <v>0.00299805126667666</v>
      </c>
      <c r="S17" s="355">
        <v>302</v>
      </c>
      <c r="T17" s="43">
        <v>0.003140403053054094</v>
      </c>
      <c r="U17" s="355">
        <v>333</v>
      </c>
      <c r="V17" s="43">
        <v>0.003162813669433733</v>
      </c>
      <c r="W17" s="44">
        <v>0.10264900662251655</v>
      </c>
      <c r="X17" s="294" t="s">
        <v>244</v>
      </c>
    </row>
    <row r="18" spans="1:24" ht="15.75" thickBot="1">
      <c r="A18" s="15">
        <v>3</v>
      </c>
      <c r="B18" s="16" t="s">
        <v>42</v>
      </c>
      <c r="C18" s="17">
        <v>34713</v>
      </c>
      <c r="D18" s="18">
        <v>0.25690877603280093</v>
      </c>
      <c r="E18" s="17">
        <v>32006</v>
      </c>
      <c r="F18" s="18">
        <v>0.2525606426463394</v>
      </c>
      <c r="G18" s="17">
        <v>30379</v>
      </c>
      <c r="H18" s="18">
        <v>0.2506621560295392</v>
      </c>
      <c r="I18" s="17">
        <v>29737</v>
      </c>
      <c r="J18" s="18">
        <v>0.25536939551899146</v>
      </c>
      <c r="K18" s="350">
        <v>31802</v>
      </c>
      <c r="L18" s="358">
        <v>0.2652775228975159</v>
      </c>
      <c r="M18" s="350">
        <v>31033</v>
      </c>
      <c r="N18" s="358">
        <v>0.2566598572503742</v>
      </c>
      <c r="O18" s="350">
        <v>31096</v>
      </c>
      <c r="P18" s="358">
        <v>0.25335886259013324</v>
      </c>
      <c r="Q18" s="350">
        <v>30997</v>
      </c>
      <c r="R18" s="358">
        <v>0.2581405419810457</v>
      </c>
      <c r="S18" s="350">
        <v>24490</v>
      </c>
      <c r="T18" s="511">
        <v>0.2546638104943535</v>
      </c>
      <c r="U18" s="350">
        <v>27110</v>
      </c>
      <c r="V18" s="511">
        <v>0.25748912485990544</v>
      </c>
      <c r="W18" s="19">
        <v>0.10698244181298489</v>
      </c>
      <c r="X18" s="295"/>
    </row>
    <row r="19" spans="1:24" ht="15">
      <c r="A19" s="20">
        <v>30</v>
      </c>
      <c r="B19" s="21" t="s">
        <v>43</v>
      </c>
      <c r="C19" s="22">
        <v>12989</v>
      </c>
      <c r="D19" s="23">
        <v>0.0961307893840939</v>
      </c>
      <c r="E19" s="22">
        <v>11703</v>
      </c>
      <c r="F19" s="23">
        <v>0.09234884711898111</v>
      </c>
      <c r="G19" s="22">
        <v>11200</v>
      </c>
      <c r="H19" s="23">
        <v>0.09241305334378482</v>
      </c>
      <c r="I19" s="22">
        <v>10905</v>
      </c>
      <c r="J19" s="23">
        <v>0.09364775391379769</v>
      </c>
      <c r="K19" s="351">
        <v>11737</v>
      </c>
      <c r="L19" s="23">
        <v>0.09790460619609283</v>
      </c>
      <c r="M19" s="351">
        <v>11315</v>
      </c>
      <c r="N19" s="23">
        <v>0.093581229168562</v>
      </c>
      <c r="O19" s="351">
        <v>11989</v>
      </c>
      <c r="P19" s="23">
        <v>0.0976819978001385</v>
      </c>
      <c r="Q19" s="351">
        <v>11666</v>
      </c>
      <c r="R19" s="23">
        <v>0.09715351688069422</v>
      </c>
      <c r="S19" s="351">
        <v>9044</v>
      </c>
      <c r="T19" s="23">
        <v>0.09404571262192458</v>
      </c>
      <c r="U19" s="351">
        <v>9485</v>
      </c>
      <c r="V19" s="23">
        <v>0.09008795091465154</v>
      </c>
      <c r="W19" s="24">
        <v>0.048761609907120744</v>
      </c>
      <c r="X19" s="294" t="s">
        <v>245</v>
      </c>
    </row>
    <row r="20" spans="1:24" ht="15">
      <c r="A20" s="25">
        <v>31</v>
      </c>
      <c r="B20" s="26" t="s">
        <v>44</v>
      </c>
      <c r="C20" s="27">
        <v>1949</v>
      </c>
      <c r="D20" s="28">
        <v>0.014424429017599431</v>
      </c>
      <c r="E20" s="27">
        <v>1577</v>
      </c>
      <c r="F20" s="28">
        <v>0.012444170888373341</v>
      </c>
      <c r="G20" s="27">
        <v>1665</v>
      </c>
      <c r="H20" s="28">
        <v>0.013738190519410868</v>
      </c>
      <c r="I20" s="27">
        <v>1627</v>
      </c>
      <c r="J20" s="28">
        <v>0.013972021606396042</v>
      </c>
      <c r="K20" s="352">
        <v>1715</v>
      </c>
      <c r="L20" s="28">
        <v>0.014305733971738876</v>
      </c>
      <c r="M20" s="352">
        <v>1602</v>
      </c>
      <c r="N20" s="28">
        <v>0.013249414858863131</v>
      </c>
      <c r="O20" s="352">
        <v>1570</v>
      </c>
      <c r="P20" s="28">
        <v>0.012791787183769911</v>
      </c>
      <c r="Q20" s="352">
        <v>1560</v>
      </c>
      <c r="R20" s="28">
        <v>0.012991555488932192</v>
      </c>
      <c r="S20" s="352">
        <v>1334</v>
      </c>
      <c r="T20" s="28">
        <v>0.013871846598589942</v>
      </c>
      <c r="U20" s="352">
        <v>1223</v>
      </c>
      <c r="V20" s="28">
        <v>0.01161597933248485</v>
      </c>
      <c r="W20" s="29">
        <v>-0.08320839580209895</v>
      </c>
      <c r="X20" s="294" t="s">
        <v>246</v>
      </c>
    </row>
    <row r="21" spans="1:24" ht="15">
      <c r="A21" s="25">
        <v>32</v>
      </c>
      <c r="B21" s="26" t="s">
        <v>45</v>
      </c>
      <c r="C21" s="27">
        <v>16752</v>
      </c>
      <c r="D21" s="28">
        <v>0.12398052073002856</v>
      </c>
      <c r="E21" s="27">
        <v>15655</v>
      </c>
      <c r="F21" s="28">
        <v>0.12353423922478418</v>
      </c>
      <c r="G21" s="27">
        <v>14482</v>
      </c>
      <c r="H21" s="28">
        <v>0.1194933784397046</v>
      </c>
      <c r="I21" s="27">
        <v>13903</v>
      </c>
      <c r="J21" s="28">
        <v>0.11939337209202469</v>
      </c>
      <c r="K21" s="352">
        <v>14943</v>
      </c>
      <c r="L21" s="28">
        <v>0.12464757011060876</v>
      </c>
      <c r="M21" s="352">
        <v>14658</v>
      </c>
      <c r="N21" s="28">
        <v>0.12122966479476639</v>
      </c>
      <c r="O21" s="352">
        <v>14147</v>
      </c>
      <c r="P21" s="28">
        <v>0.11526459445146048</v>
      </c>
      <c r="Q21" s="352">
        <v>14476</v>
      </c>
      <c r="R21" s="28">
        <v>0.1205549726011426</v>
      </c>
      <c r="S21" s="352">
        <v>11350</v>
      </c>
      <c r="T21" s="28">
        <v>0.118025081629682</v>
      </c>
      <c r="U21" s="352">
        <v>13191</v>
      </c>
      <c r="V21" s="28">
        <v>0.12528731265315426</v>
      </c>
      <c r="W21" s="29">
        <v>0.16220264317180616</v>
      </c>
      <c r="X21" s="294" t="s">
        <v>247</v>
      </c>
    </row>
    <row r="22" spans="1:24" ht="29.25" thickBot="1">
      <c r="A22" s="30">
        <v>39</v>
      </c>
      <c r="B22" s="31" t="s">
        <v>46</v>
      </c>
      <c r="C22" s="32">
        <v>3023</v>
      </c>
      <c r="D22" s="33">
        <v>0.022373036901079058</v>
      </c>
      <c r="E22" s="32">
        <v>3071</v>
      </c>
      <c r="F22" s="33">
        <v>0.024233385414200715</v>
      </c>
      <c r="G22" s="32">
        <v>3032</v>
      </c>
      <c r="H22" s="33">
        <v>0.02501753372663889</v>
      </c>
      <c r="I22" s="32">
        <v>3302</v>
      </c>
      <c r="J22" s="33">
        <v>0.02835624790677304</v>
      </c>
      <c r="K22" s="353">
        <v>3407</v>
      </c>
      <c r="L22" s="33">
        <v>0.028419612619075423</v>
      </c>
      <c r="M22" s="353">
        <v>3458</v>
      </c>
      <c r="N22" s="33">
        <v>0.028599548428182714</v>
      </c>
      <c r="O22" s="353">
        <v>3390</v>
      </c>
      <c r="P22" s="33">
        <v>0.02762048315476433</v>
      </c>
      <c r="Q22" s="353">
        <v>3295</v>
      </c>
      <c r="R22" s="33">
        <v>0.027440497010276652</v>
      </c>
      <c r="S22" s="353">
        <v>2762</v>
      </c>
      <c r="T22" s="33">
        <v>0.028721169644156982</v>
      </c>
      <c r="U22" s="353">
        <v>3211</v>
      </c>
      <c r="V22" s="33">
        <v>0.030497881959614764</v>
      </c>
      <c r="W22" s="34">
        <v>0.16256335988414192</v>
      </c>
      <c r="X22" s="294" t="s">
        <v>248</v>
      </c>
    </row>
    <row r="23" spans="1:24" ht="15.75" thickBot="1">
      <c r="A23" s="15">
        <v>4</v>
      </c>
      <c r="B23" s="16" t="s">
        <v>47</v>
      </c>
      <c r="C23" s="17">
        <v>262</v>
      </c>
      <c r="D23" s="18">
        <v>0.0019390458710164449</v>
      </c>
      <c r="E23" s="17">
        <v>228</v>
      </c>
      <c r="F23" s="18">
        <v>0.001799157236873254</v>
      </c>
      <c r="G23" s="17">
        <v>280</v>
      </c>
      <c r="H23" s="18">
        <v>0.0023103263335946204</v>
      </c>
      <c r="I23" s="17">
        <v>237</v>
      </c>
      <c r="J23" s="18">
        <v>0.002035260676530954</v>
      </c>
      <c r="K23" s="350">
        <v>244</v>
      </c>
      <c r="L23" s="358">
        <v>0.0020353347458334026</v>
      </c>
      <c r="M23" s="350">
        <v>238</v>
      </c>
      <c r="N23" s="358">
        <v>0.0019683899727899034</v>
      </c>
      <c r="O23" s="350">
        <v>252</v>
      </c>
      <c r="P23" s="358">
        <v>0.002053204057522304</v>
      </c>
      <c r="Q23" s="350">
        <v>241</v>
      </c>
      <c r="R23" s="358">
        <v>0.0020070287646363196</v>
      </c>
      <c r="S23" s="350">
        <v>240</v>
      </c>
      <c r="T23" s="511">
        <v>0.0024956845454734517</v>
      </c>
      <c r="U23" s="350">
        <v>232</v>
      </c>
      <c r="V23" s="511">
        <v>0.00220352183576164</v>
      </c>
      <c r="W23" s="19">
        <v>-0.03333333333333333</v>
      </c>
      <c r="X23" s="295"/>
    </row>
    <row r="24" spans="1:24" ht="15">
      <c r="A24" s="35">
        <v>40</v>
      </c>
      <c r="B24" s="36" t="s">
        <v>48</v>
      </c>
      <c r="C24" s="37">
        <v>155</v>
      </c>
      <c r="D24" s="38">
        <v>0.00114714545804408</v>
      </c>
      <c r="E24" s="37">
        <v>143</v>
      </c>
      <c r="F24" s="38">
        <v>0.0011284187933020848</v>
      </c>
      <c r="G24" s="37">
        <v>182</v>
      </c>
      <c r="H24" s="38">
        <v>0.0015017121168365032</v>
      </c>
      <c r="I24" s="37">
        <v>175</v>
      </c>
      <c r="J24" s="38">
        <v>0.0015028296134722233</v>
      </c>
      <c r="K24" s="354">
        <v>159</v>
      </c>
      <c r="L24" s="38">
        <v>0.0013263041991291435</v>
      </c>
      <c r="M24" s="354">
        <v>159</v>
      </c>
      <c r="N24" s="38">
        <v>0.001315016830561322</v>
      </c>
      <c r="O24" s="354">
        <v>180</v>
      </c>
      <c r="P24" s="38">
        <v>0.0014665743268016459</v>
      </c>
      <c r="Q24" s="354">
        <v>168</v>
      </c>
      <c r="R24" s="38">
        <v>0.0013990905911157748</v>
      </c>
      <c r="S24" s="354">
        <v>167</v>
      </c>
      <c r="T24" s="38">
        <v>0.001736580496225277</v>
      </c>
      <c r="U24" s="354">
        <v>159</v>
      </c>
      <c r="V24" s="38">
        <v>0.0015101722926125034</v>
      </c>
      <c r="W24" s="39">
        <v>-0.04790419161676647</v>
      </c>
      <c r="X24" s="294" t="s">
        <v>249</v>
      </c>
    </row>
    <row r="25" spans="1:24" ht="15.75" thickBot="1">
      <c r="A25" s="40">
        <v>41</v>
      </c>
      <c r="B25" s="41" t="s">
        <v>49</v>
      </c>
      <c r="C25" s="42">
        <v>107</v>
      </c>
      <c r="D25" s="43">
        <v>0.0007919004129723649</v>
      </c>
      <c r="E25" s="42">
        <v>85</v>
      </c>
      <c r="F25" s="43">
        <v>0.0006707384435711693</v>
      </c>
      <c r="G25" s="42">
        <v>98</v>
      </c>
      <c r="H25" s="43">
        <v>0.0008086142167581171</v>
      </c>
      <c r="I25" s="42">
        <v>62</v>
      </c>
      <c r="J25" s="43">
        <v>0.0005324310630587305</v>
      </c>
      <c r="K25" s="355">
        <v>85</v>
      </c>
      <c r="L25" s="43">
        <v>0.0007090305467042592</v>
      </c>
      <c r="M25" s="355">
        <v>79</v>
      </c>
      <c r="N25" s="43">
        <v>0.0006533731422285814</v>
      </c>
      <c r="O25" s="355">
        <v>72</v>
      </c>
      <c r="P25" s="43">
        <v>0.0005866297307206583</v>
      </c>
      <c r="Q25" s="355">
        <v>73</v>
      </c>
      <c r="R25" s="43">
        <v>0.000607938173520545</v>
      </c>
      <c r="S25" s="355">
        <v>73</v>
      </c>
      <c r="T25" s="43">
        <v>0.000759104049248175</v>
      </c>
      <c r="U25" s="355">
        <v>73</v>
      </c>
      <c r="V25" s="43">
        <v>0.0006933495431491367</v>
      </c>
      <c r="W25" s="44">
        <v>0</v>
      </c>
      <c r="X25" s="294" t="s">
        <v>250</v>
      </c>
    </row>
    <row r="26" spans="1:24" ht="15.75" thickBot="1">
      <c r="A26" s="15">
        <v>5</v>
      </c>
      <c r="B26" s="16" t="s">
        <v>50</v>
      </c>
      <c r="C26" s="17">
        <v>8223</v>
      </c>
      <c r="D26" s="18">
        <v>0.06085791678384819</v>
      </c>
      <c r="E26" s="17">
        <v>7467</v>
      </c>
      <c r="F26" s="18">
        <v>0.058922399507599074</v>
      </c>
      <c r="G26" s="17">
        <v>6553</v>
      </c>
      <c r="H26" s="18">
        <v>0.054069887371591234</v>
      </c>
      <c r="I26" s="17">
        <v>6047</v>
      </c>
      <c r="J26" s="18">
        <v>0.05192920384380877</v>
      </c>
      <c r="K26" s="350">
        <v>5912</v>
      </c>
      <c r="L26" s="358">
        <v>0.049315159907242126</v>
      </c>
      <c r="M26" s="350">
        <v>6123</v>
      </c>
      <c r="N26" s="358">
        <v>0.05064055379576713</v>
      </c>
      <c r="O26" s="350">
        <v>6022</v>
      </c>
      <c r="P26" s="358">
        <v>0.049065058866663944</v>
      </c>
      <c r="Q26" s="350">
        <v>5626</v>
      </c>
      <c r="R26" s="358">
        <v>0.04685287896200804</v>
      </c>
      <c r="S26" s="350">
        <v>4235</v>
      </c>
      <c r="T26" s="511">
        <v>0.044038433542000294</v>
      </c>
      <c r="U26" s="350">
        <v>4557</v>
      </c>
      <c r="V26" s="511">
        <v>0.04328210778261118</v>
      </c>
      <c r="W26" s="19">
        <v>0.07603305785123966</v>
      </c>
      <c r="X26" s="295"/>
    </row>
    <row r="27" spans="1:24" ht="28.5">
      <c r="A27" s="20">
        <v>50</v>
      </c>
      <c r="B27" s="21" t="s">
        <v>51</v>
      </c>
      <c r="C27" s="22">
        <v>4527</v>
      </c>
      <c r="D27" s="23">
        <v>0.03350404831332613</v>
      </c>
      <c r="E27" s="22">
        <v>3743</v>
      </c>
      <c r="F27" s="23">
        <v>0.029536164638669257</v>
      </c>
      <c r="G27" s="22">
        <v>3178</v>
      </c>
      <c r="H27" s="23">
        <v>0.02622220388629894</v>
      </c>
      <c r="I27" s="22">
        <v>2878</v>
      </c>
      <c r="J27" s="23">
        <v>0.024715106443274622</v>
      </c>
      <c r="K27" s="351">
        <v>2814</v>
      </c>
      <c r="L27" s="23">
        <v>0.02347308186383277</v>
      </c>
      <c r="M27" s="351">
        <v>2601</v>
      </c>
      <c r="N27" s="23">
        <v>0.02151169041691823</v>
      </c>
      <c r="O27" s="351">
        <v>2569</v>
      </c>
      <c r="P27" s="23">
        <v>0.020931274697519046</v>
      </c>
      <c r="Q27" s="351">
        <v>2472</v>
      </c>
      <c r="R27" s="23">
        <v>0.020586618697846403</v>
      </c>
      <c r="S27" s="351">
        <v>1936</v>
      </c>
      <c r="T27" s="23">
        <v>0.020131855333485847</v>
      </c>
      <c r="U27" s="351">
        <v>2017</v>
      </c>
      <c r="V27" s="23">
        <v>0.019157342856600115</v>
      </c>
      <c r="W27" s="24">
        <v>0.04183884297520661</v>
      </c>
      <c r="X27" s="294" t="s">
        <v>251</v>
      </c>
    </row>
    <row r="28" spans="1:24" ht="15">
      <c r="A28" s="25">
        <v>51</v>
      </c>
      <c r="B28" s="26" t="s">
        <v>52</v>
      </c>
      <c r="C28" s="27">
        <v>652</v>
      </c>
      <c r="D28" s="28">
        <v>0.00482541186222413</v>
      </c>
      <c r="E28" s="27">
        <v>686</v>
      </c>
      <c r="F28" s="28">
        <v>0.005413253791644966</v>
      </c>
      <c r="G28" s="27">
        <v>649</v>
      </c>
      <c r="H28" s="28">
        <v>0.005355006394653245</v>
      </c>
      <c r="I28" s="27">
        <v>718</v>
      </c>
      <c r="J28" s="28">
        <v>0.006165895214131751</v>
      </c>
      <c r="K28" s="352">
        <v>676</v>
      </c>
      <c r="L28" s="28">
        <v>0.0056388782302597565</v>
      </c>
      <c r="M28" s="352">
        <v>684</v>
      </c>
      <c r="N28" s="28">
        <v>0.005657053535244932</v>
      </c>
      <c r="O28" s="352">
        <v>709</v>
      </c>
      <c r="P28" s="28">
        <v>0.005776673320568705</v>
      </c>
      <c r="Q28" s="352">
        <v>721</v>
      </c>
      <c r="R28" s="28">
        <v>0.006004430453538533</v>
      </c>
      <c r="S28" s="352">
        <v>572</v>
      </c>
      <c r="T28" s="28">
        <v>0.005948048166711728</v>
      </c>
      <c r="U28" s="352">
        <v>639</v>
      </c>
      <c r="V28" s="28">
        <v>0.006069182987291758</v>
      </c>
      <c r="W28" s="29">
        <v>0.11713286713286714</v>
      </c>
      <c r="X28" s="294" t="s">
        <v>252</v>
      </c>
    </row>
    <row r="29" spans="1:24" ht="15">
      <c r="A29" s="25">
        <v>52</v>
      </c>
      <c r="B29" s="26" t="s">
        <v>53</v>
      </c>
      <c r="C29" s="27">
        <v>2605</v>
      </c>
      <c r="D29" s="28">
        <v>0.01927944463357954</v>
      </c>
      <c r="E29" s="27">
        <v>2574</v>
      </c>
      <c r="F29" s="28">
        <v>0.020311538279437526</v>
      </c>
      <c r="G29" s="27">
        <v>2250</v>
      </c>
      <c r="H29" s="28">
        <v>0.018565122323528197</v>
      </c>
      <c r="I29" s="27">
        <v>2029</v>
      </c>
      <c r="J29" s="28">
        <v>0.017424235918486523</v>
      </c>
      <c r="K29" s="352">
        <v>1970</v>
      </c>
      <c r="L29" s="28">
        <v>0.016432825611851654</v>
      </c>
      <c r="M29" s="352">
        <v>2419</v>
      </c>
      <c r="N29" s="28">
        <v>0.020006451025961245</v>
      </c>
      <c r="O29" s="352">
        <v>2364</v>
      </c>
      <c r="P29" s="28">
        <v>0.019261009491994947</v>
      </c>
      <c r="Q29" s="352">
        <v>2054</v>
      </c>
      <c r="R29" s="28">
        <v>0.017105548060427394</v>
      </c>
      <c r="S29" s="352">
        <v>1464</v>
      </c>
      <c r="T29" s="28">
        <v>0.015223675727388057</v>
      </c>
      <c r="U29" s="352">
        <v>1565</v>
      </c>
      <c r="V29" s="28">
        <v>0.01486427445244382</v>
      </c>
      <c r="W29" s="29">
        <v>0.06898907103825136</v>
      </c>
      <c r="X29" s="294" t="s">
        <v>253</v>
      </c>
    </row>
    <row r="30" spans="1:24" ht="42.75">
      <c r="A30" s="25">
        <v>53</v>
      </c>
      <c r="B30" s="26" t="s">
        <v>54</v>
      </c>
      <c r="C30" s="27">
        <v>37</v>
      </c>
      <c r="D30" s="28">
        <v>0.0002738347222427804</v>
      </c>
      <c r="E30" s="27">
        <v>40</v>
      </c>
      <c r="F30" s="28">
        <v>0.00031564162050407967</v>
      </c>
      <c r="G30" s="27">
        <v>35</v>
      </c>
      <c r="H30" s="28">
        <v>0.00028879079169932755</v>
      </c>
      <c r="I30" s="27">
        <v>38</v>
      </c>
      <c r="J30" s="28">
        <v>0.00032632871606825425</v>
      </c>
      <c r="K30" s="352">
        <v>22</v>
      </c>
      <c r="L30" s="28">
        <v>0.00018351378855874944</v>
      </c>
      <c r="M30" s="352">
        <v>32</v>
      </c>
      <c r="N30" s="28">
        <v>0.00026465747533309625</v>
      </c>
      <c r="O30" s="352">
        <v>34</v>
      </c>
      <c r="P30" s="28">
        <v>0.00027701959506253303</v>
      </c>
      <c r="Q30" s="352">
        <v>28</v>
      </c>
      <c r="R30" s="28">
        <v>0.00023318176518596245</v>
      </c>
      <c r="S30" s="352">
        <v>33</v>
      </c>
      <c r="T30" s="28">
        <v>0.00034315662500259965</v>
      </c>
      <c r="U30" s="352">
        <v>24</v>
      </c>
      <c r="V30" s="28">
        <v>0.00022795053473396271</v>
      </c>
      <c r="W30" s="29">
        <v>-0.2727272727272727</v>
      </c>
      <c r="X30" s="294" t="s">
        <v>254</v>
      </c>
    </row>
    <row r="31" spans="1:24" ht="15">
      <c r="A31" s="25">
        <v>54</v>
      </c>
      <c r="B31" s="26" t="s">
        <v>55</v>
      </c>
      <c r="C31" s="27">
        <v>70</v>
      </c>
      <c r="D31" s="28">
        <v>0.0005180656907295845</v>
      </c>
      <c r="E31" s="27">
        <v>52</v>
      </c>
      <c r="F31" s="28">
        <v>0.00041033410665530356</v>
      </c>
      <c r="G31" s="27">
        <v>68</v>
      </c>
      <c r="H31" s="28">
        <v>0.0005610792524444077</v>
      </c>
      <c r="I31" s="27">
        <v>70</v>
      </c>
      <c r="J31" s="28">
        <v>0.0006011318453888894</v>
      </c>
      <c r="K31" s="352">
        <v>78</v>
      </c>
      <c r="L31" s="28">
        <v>0.0006506397957992026</v>
      </c>
      <c r="M31" s="352">
        <v>65</v>
      </c>
      <c r="N31" s="28">
        <v>0.0005375854967703518</v>
      </c>
      <c r="O31" s="352">
        <v>91</v>
      </c>
      <c r="P31" s="28">
        <v>0.0007414347985497209</v>
      </c>
      <c r="Q31" s="352">
        <v>85</v>
      </c>
      <c r="R31" s="28">
        <v>0.0007078732157431003</v>
      </c>
      <c r="S31" s="352">
        <v>68</v>
      </c>
      <c r="T31" s="28">
        <v>0.0007071106212174781</v>
      </c>
      <c r="U31" s="352">
        <v>89</v>
      </c>
      <c r="V31" s="28">
        <v>0.0008453165663051118</v>
      </c>
      <c r="W31" s="29">
        <v>0.3088235294117647</v>
      </c>
      <c r="X31" s="294" t="s">
        <v>255</v>
      </c>
    </row>
    <row r="32" spans="1:24" ht="29.25" thickBot="1">
      <c r="A32" s="30">
        <v>59</v>
      </c>
      <c r="B32" s="31" t="s">
        <v>56</v>
      </c>
      <c r="C32" s="32">
        <v>332</v>
      </c>
      <c r="D32" s="33">
        <v>0.0024571115617460296</v>
      </c>
      <c r="E32" s="32">
        <v>372</v>
      </c>
      <c r="F32" s="33">
        <v>0.002935467070687941</v>
      </c>
      <c r="G32" s="32">
        <v>373</v>
      </c>
      <c r="H32" s="33">
        <v>0.003077684722967119</v>
      </c>
      <c r="I32" s="32">
        <v>314</v>
      </c>
      <c r="J32" s="33">
        <v>0.0026965057064587323</v>
      </c>
      <c r="K32" s="353">
        <v>352</v>
      </c>
      <c r="L32" s="33">
        <v>0.002936220616939991</v>
      </c>
      <c r="M32" s="353">
        <v>322</v>
      </c>
      <c r="N32" s="33">
        <v>0.002663115845539281</v>
      </c>
      <c r="O32" s="353">
        <v>255</v>
      </c>
      <c r="P32" s="33">
        <v>0.002077646962968998</v>
      </c>
      <c r="Q32" s="353">
        <v>266</v>
      </c>
      <c r="R32" s="33">
        <v>0.0022152267692666437</v>
      </c>
      <c r="S32" s="353">
        <v>162</v>
      </c>
      <c r="T32" s="33">
        <v>0.0016845870681945802</v>
      </c>
      <c r="U32" s="353">
        <v>223</v>
      </c>
      <c r="V32" s="33">
        <v>0.002118040385236404</v>
      </c>
      <c r="W32" s="34">
        <v>0.3765432098765432</v>
      </c>
      <c r="X32" s="294" t="s">
        <v>256</v>
      </c>
    </row>
    <row r="33" spans="1:24" ht="29.25" thickBot="1">
      <c r="A33" s="15">
        <v>6</v>
      </c>
      <c r="B33" s="16" t="s">
        <v>57</v>
      </c>
      <c r="C33" s="17">
        <v>2798</v>
      </c>
      <c r="D33" s="18">
        <v>0.02070782575230539</v>
      </c>
      <c r="E33" s="17">
        <v>2642</v>
      </c>
      <c r="F33" s="18">
        <v>0.020848129034294463</v>
      </c>
      <c r="G33" s="17">
        <v>2378</v>
      </c>
      <c r="H33" s="18">
        <v>0.019621271504600024</v>
      </c>
      <c r="I33" s="17">
        <v>2271</v>
      </c>
      <c r="J33" s="18">
        <v>0.019502434583973827</v>
      </c>
      <c r="K33" s="350">
        <v>2392</v>
      </c>
      <c r="L33" s="358">
        <v>0.01995295373784221</v>
      </c>
      <c r="M33" s="350">
        <v>2382</v>
      </c>
      <c r="N33" s="358">
        <v>0.01970044082010735</v>
      </c>
      <c r="O33" s="350">
        <v>2421</v>
      </c>
      <c r="P33" s="358">
        <v>0.019725424695482136</v>
      </c>
      <c r="Q33" s="350">
        <v>2321</v>
      </c>
      <c r="R33" s="358">
        <v>0.019329102749879243</v>
      </c>
      <c r="S33" s="350">
        <v>1910</v>
      </c>
      <c r="T33" s="511">
        <v>0.019861489507726225</v>
      </c>
      <c r="U33" s="350">
        <v>2036</v>
      </c>
      <c r="V33" s="511">
        <v>0.01933780369659784</v>
      </c>
      <c r="W33" s="19">
        <v>0.06596858638743455</v>
      </c>
      <c r="X33" s="295"/>
    </row>
    <row r="34" spans="1:24" ht="28.5">
      <c r="A34" s="35">
        <v>60</v>
      </c>
      <c r="B34" s="36" t="s">
        <v>58</v>
      </c>
      <c r="C34" s="37">
        <v>766</v>
      </c>
      <c r="D34" s="38">
        <v>0.005669118844269454</v>
      </c>
      <c r="E34" s="37">
        <v>628</v>
      </c>
      <c r="F34" s="38">
        <v>0.004955573441914051</v>
      </c>
      <c r="G34" s="37">
        <v>526</v>
      </c>
      <c r="H34" s="38">
        <v>0.004340113040967037</v>
      </c>
      <c r="I34" s="37">
        <v>520</v>
      </c>
      <c r="J34" s="38">
        <v>0.004465550851460321</v>
      </c>
      <c r="K34" s="354">
        <v>539</v>
      </c>
      <c r="L34" s="38">
        <v>0.004496087819689361</v>
      </c>
      <c r="M34" s="354">
        <v>512</v>
      </c>
      <c r="N34" s="38">
        <v>0.00423451960532954</v>
      </c>
      <c r="O34" s="354">
        <v>493</v>
      </c>
      <c r="P34" s="38">
        <v>0.00401678412840673</v>
      </c>
      <c r="Q34" s="354">
        <v>457</v>
      </c>
      <c r="R34" s="38">
        <v>0.0038058595246423157</v>
      </c>
      <c r="S34" s="354">
        <v>344</v>
      </c>
      <c r="T34" s="38">
        <v>0.003577147848511948</v>
      </c>
      <c r="U34" s="354">
        <v>343</v>
      </c>
      <c r="V34" s="38">
        <v>0.003257793058906217</v>
      </c>
      <c r="W34" s="39">
        <v>-0.0029069767441860465</v>
      </c>
      <c r="X34" s="294" t="s">
        <v>257</v>
      </c>
    </row>
    <row r="35" spans="1:24" ht="28.5">
      <c r="A35" s="25">
        <v>61</v>
      </c>
      <c r="B35" s="26" t="s">
        <v>59</v>
      </c>
      <c r="C35" s="27">
        <v>1260</v>
      </c>
      <c r="D35" s="28">
        <v>0.00932518243313252</v>
      </c>
      <c r="E35" s="27">
        <v>1225</v>
      </c>
      <c r="F35" s="28">
        <v>0.00966652462793744</v>
      </c>
      <c r="G35" s="27">
        <v>1125</v>
      </c>
      <c r="H35" s="28">
        <v>0.009282561161764099</v>
      </c>
      <c r="I35" s="27">
        <v>1072</v>
      </c>
      <c r="J35" s="28">
        <v>0.009205904832241277</v>
      </c>
      <c r="K35" s="352">
        <v>1141</v>
      </c>
      <c r="L35" s="28">
        <v>0.009517692397524232</v>
      </c>
      <c r="M35" s="352">
        <v>1227</v>
      </c>
      <c r="N35" s="28">
        <v>0.010147960069803407</v>
      </c>
      <c r="O35" s="352">
        <v>1216</v>
      </c>
      <c r="P35" s="28">
        <v>0.009907524341060008</v>
      </c>
      <c r="Q35" s="352">
        <v>1181</v>
      </c>
      <c r="R35" s="28">
        <v>0.009835273738736487</v>
      </c>
      <c r="S35" s="352">
        <v>954</v>
      </c>
      <c r="T35" s="28">
        <v>0.009920346068256973</v>
      </c>
      <c r="U35" s="352">
        <v>987</v>
      </c>
      <c r="V35" s="28">
        <v>0.009374465740934217</v>
      </c>
      <c r="W35" s="29">
        <v>0.03459119496855346</v>
      </c>
      <c r="X35" s="294" t="s">
        <v>258</v>
      </c>
    </row>
    <row r="36" spans="1:24" ht="15">
      <c r="A36" s="25">
        <v>62</v>
      </c>
      <c r="B36" s="26" t="s">
        <v>60</v>
      </c>
      <c r="C36" s="27">
        <v>583</v>
      </c>
      <c r="D36" s="28">
        <v>0.0043147471099335396</v>
      </c>
      <c r="E36" s="27">
        <v>611</v>
      </c>
      <c r="F36" s="28">
        <v>0.004821425753199817</v>
      </c>
      <c r="G36" s="27">
        <v>562</v>
      </c>
      <c r="H36" s="28">
        <v>0.004637154998143488</v>
      </c>
      <c r="I36" s="27">
        <v>541</v>
      </c>
      <c r="J36" s="28">
        <v>0.004645890405076988</v>
      </c>
      <c r="K36" s="352">
        <v>563</v>
      </c>
      <c r="L36" s="28">
        <v>0.00469628467993527</v>
      </c>
      <c r="M36" s="352">
        <v>496</v>
      </c>
      <c r="N36" s="28">
        <v>0.004102190867662992</v>
      </c>
      <c r="O36" s="352">
        <v>552</v>
      </c>
      <c r="P36" s="28">
        <v>0.0044974946021917135</v>
      </c>
      <c r="Q36" s="352">
        <v>564</v>
      </c>
      <c r="R36" s="28">
        <v>0.004696946984460101</v>
      </c>
      <c r="S36" s="352">
        <v>508</v>
      </c>
      <c r="T36" s="28">
        <v>0.005282532287918807</v>
      </c>
      <c r="U36" s="352">
        <v>568</v>
      </c>
      <c r="V36" s="28">
        <v>0.005394829322037118</v>
      </c>
      <c r="W36" s="29">
        <v>0.11811023622047244</v>
      </c>
      <c r="X36" s="294" t="s">
        <v>259</v>
      </c>
    </row>
    <row r="37" spans="1:24" ht="15">
      <c r="A37" s="25">
        <v>63</v>
      </c>
      <c r="B37" s="26" t="s">
        <v>61</v>
      </c>
      <c r="C37" s="27">
        <v>10</v>
      </c>
      <c r="D37" s="28">
        <v>7.400938438994064E-05</v>
      </c>
      <c r="E37" s="27">
        <v>11</v>
      </c>
      <c r="F37" s="28">
        <v>8.680144563862191E-05</v>
      </c>
      <c r="G37" s="27">
        <v>11</v>
      </c>
      <c r="H37" s="28">
        <v>9.076282024836007E-05</v>
      </c>
      <c r="I37" s="27">
        <v>10</v>
      </c>
      <c r="J37" s="28">
        <v>8.587597791269848E-05</v>
      </c>
      <c r="K37" s="352">
        <v>5</v>
      </c>
      <c r="L37" s="28">
        <v>4.17076792178976E-05</v>
      </c>
      <c r="M37" s="352">
        <v>4</v>
      </c>
      <c r="N37" s="28">
        <v>3.308218441663703E-05</v>
      </c>
      <c r="O37" s="352">
        <v>5</v>
      </c>
      <c r="P37" s="28">
        <v>4.0738175744490164E-05</v>
      </c>
      <c r="Q37" s="352">
        <v>10</v>
      </c>
      <c r="R37" s="28">
        <v>8.327920185212945E-05</v>
      </c>
      <c r="S37" s="352">
        <v>5</v>
      </c>
      <c r="T37" s="28">
        <v>5.199342803069692E-05</v>
      </c>
      <c r="U37" s="352">
        <v>12</v>
      </c>
      <c r="V37" s="28">
        <v>0.00011397526736698136</v>
      </c>
      <c r="W37" s="29">
        <v>1.4</v>
      </c>
      <c r="X37" s="294" t="s">
        <v>260</v>
      </c>
    </row>
    <row r="38" spans="1:24" ht="29.25" thickBot="1">
      <c r="A38" s="40">
        <v>69</v>
      </c>
      <c r="B38" s="41" t="s">
        <v>62</v>
      </c>
      <c r="C38" s="42">
        <v>179</v>
      </c>
      <c r="D38" s="43">
        <v>0.0013247679805799375</v>
      </c>
      <c r="E38" s="42">
        <v>167</v>
      </c>
      <c r="F38" s="43">
        <v>0.0013178037656045327</v>
      </c>
      <c r="G38" s="42">
        <v>154</v>
      </c>
      <c r="H38" s="43">
        <v>0.0012706794834770412</v>
      </c>
      <c r="I38" s="42">
        <v>128</v>
      </c>
      <c r="J38" s="43">
        <v>0.0010992125172825406</v>
      </c>
      <c r="K38" s="355">
        <v>144</v>
      </c>
      <c r="L38" s="43">
        <v>0.0012011811614754508</v>
      </c>
      <c r="M38" s="355">
        <v>143</v>
      </c>
      <c r="N38" s="43">
        <v>0.0011826880928947738</v>
      </c>
      <c r="O38" s="355">
        <v>155</v>
      </c>
      <c r="P38" s="43">
        <v>0.001262883448079195</v>
      </c>
      <c r="Q38" s="355">
        <v>109</v>
      </c>
      <c r="R38" s="43">
        <v>0.000907743300188211</v>
      </c>
      <c r="S38" s="355">
        <v>99</v>
      </c>
      <c r="T38" s="43">
        <v>0.001029469875007799</v>
      </c>
      <c r="U38" s="355">
        <v>126</v>
      </c>
      <c r="V38" s="43">
        <v>0.0011967403073533044</v>
      </c>
      <c r="W38" s="44">
        <v>0.2727272727272727</v>
      </c>
      <c r="X38" s="294" t="s">
        <v>261</v>
      </c>
    </row>
    <row r="39" spans="1:24" ht="15.75" thickBot="1">
      <c r="A39" s="15">
        <v>7</v>
      </c>
      <c r="B39" s="16" t="s">
        <v>63</v>
      </c>
      <c r="C39" s="17">
        <v>965</v>
      </c>
      <c r="D39" s="18">
        <v>0.007141905593629272</v>
      </c>
      <c r="E39" s="17">
        <v>865</v>
      </c>
      <c r="F39" s="18">
        <v>0.0068257500434007225</v>
      </c>
      <c r="G39" s="17">
        <v>816</v>
      </c>
      <c r="H39" s="18">
        <v>0.006732951029332893</v>
      </c>
      <c r="I39" s="17">
        <v>624</v>
      </c>
      <c r="J39" s="18">
        <v>0.005358661021752385</v>
      </c>
      <c r="K39" s="350">
        <v>630</v>
      </c>
      <c r="L39" s="358">
        <v>0.0052551675814550974</v>
      </c>
      <c r="M39" s="350">
        <v>836</v>
      </c>
      <c r="N39" s="358">
        <v>0.006914176543077139</v>
      </c>
      <c r="O39" s="350">
        <v>644</v>
      </c>
      <c r="P39" s="358">
        <v>0.0052470770358903325</v>
      </c>
      <c r="Q39" s="350">
        <v>666</v>
      </c>
      <c r="R39" s="358">
        <v>0.005546394843351821</v>
      </c>
      <c r="S39" s="350">
        <v>490</v>
      </c>
      <c r="T39" s="511">
        <v>0.005095355947008298</v>
      </c>
      <c r="U39" s="350">
        <v>466</v>
      </c>
      <c r="V39" s="511">
        <v>0.004426039549417777</v>
      </c>
      <c r="W39" s="19">
        <v>-0.04897959183673469</v>
      </c>
      <c r="X39" s="295"/>
    </row>
    <row r="40" spans="1:24" ht="15.75" customHeight="1">
      <c r="A40" s="20">
        <v>70</v>
      </c>
      <c r="B40" s="21" t="s">
        <v>64</v>
      </c>
      <c r="C40" s="22">
        <v>391</v>
      </c>
      <c r="D40" s="23">
        <v>0.0028937669296466794</v>
      </c>
      <c r="E40" s="22">
        <v>169</v>
      </c>
      <c r="F40" s="23">
        <v>0.0013335858466297366</v>
      </c>
      <c r="G40" s="22">
        <v>226</v>
      </c>
      <c r="H40" s="23">
        <v>0.0018647633978299434</v>
      </c>
      <c r="I40" s="22">
        <v>112</v>
      </c>
      <c r="J40" s="23">
        <v>0.000961810952622223</v>
      </c>
      <c r="K40" s="351">
        <v>188</v>
      </c>
      <c r="L40" s="23">
        <v>0.0015682087385929496</v>
      </c>
      <c r="M40" s="351">
        <v>234</v>
      </c>
      <c r="N40" s="23">
        <v>0.0019353077883732658</v>
      </c>
      <c r="O40" s="351">
        <v>166</v>
      </c>
      <c r="P40" s="23">
        <v>0.0013525074347170733</v>
      </c>
      <c r="Q40" s="351">
        <v>193</v>
      </c>
      <c r="R40" s="23">
        <v>0.0016072885957460984</v>
      </c>
      <c r="S40" s="351">
        <v>140</v>
      </c>
      <c r="T40" s="23">
        <v>0.0014558159848595137</v>
      </c>
      <c r="U40" s="351">
        <v>135</v>
      </c>
      <c r="V40" s="23">
        <v>0.0012822217578785404</v>
      </c>
      <c r="W40" s="24">
        <v>-0.03571428571428571</v>
      </c>
      <c r="X40" s="294" t="s">
        <v>262</v>
      </c>
    </row>
    <row r="41" spans="1:24" ht="15.75" customHeight="1">
      <c r="A41" s="25">
        <v>71</v>
      </c>
      <c r="B41" s="26" t="s">
        <v>65</v>
      </c>
      <c r="C41" s="27">
        <v>171</v>
      </c>
      <c r="D41" s="28">
        <v>0.001265560473067985</v>
      </c>
      <c r="E41" s="27">
        <v>124</v>
      </c>
      <c r="F41" s="28">
        <v>0.000978489023562647</v>
      </c>
      <c r="G41" s="27">
        <v>141</v>
      </c>
      <c r="H41" s="28">
        <v>0.0011634143322744339</v>
      </c>
      <c r="I41" s="27">
        <v>137</v>
      </c>
      <c r="J41" s="28">
        <v>0.001176500897403969</v>
      </c>
      <c r="K41" s="352">
        <v>128</v>
      </c>
      <c r="L41" s="28">
        <v>0.0010677165879781785</v>
      </c>
      <c r="M41" s="352">
        <v>113</v>
      </c>
      <c r="N41" s="28">
        <v>0.0009345717097699962</v>
      </c>
      <c r="O41" s="352">
        <v>120</v>
      </c>
      <c r="P41" s="28">
        <v>0.000977716217867764</v>
      </c>
      <c r="Q41" s="352">
        <v>116</v>
      </c>
      <c r="R41" s="28">
        <v>0.0009660387414847018</v>
      </c>
      <c r="S41" s="352">
        <v>97</v>
      </c>
      <c r="T41" s="28">
        <v>0.00100867250379552</v>
      </c>
      <c r="U41" s="352">
        <v>124</v>
      </c>
      <c r="V41" s="28">
        <v>0.0011777444294588074</v>
      </c>
      <c r="W41" s="29">
        <v>0.27835051546391754</v>
      </c>
      <c r="X41" s="294" t="s">
        <v>263</v>
      </c>
    </row>
    <row r="42" spans="1:24" ht="15.75" customHeight="1">
      <c r="A42" s="25">
        <v>72</v>
      </c>
      <c r="B42" s="26" t="s">
        <v>66</v>
      </c>
      <c r="C42" s="27">
        <v>223</v>
      </c>
      <c r="D42" s="28">
        <v>0.0016504092718956764</v>
      </c>
      <c r="E42" s="27">
        <v>235</v>
      </c>
      <c r="F42" s="28">
        <v>0.001854394520461468</v>
      </c>
      <c r="G42" s="27">
        <v>201</v>
      </c>
      <c r="H42" s="28">
        <v>0.0016584842609018524</v>
      </c>
      <c r="I42" s="27">
        <v>183</v>
      </c>
      <c r="J42" s="28">
        <v>0.0015715303958023822</v>
      </c>
      <c r="K42" s="352">
        <v>113</v>
      </c>
      <c r="L42" s="28">
        <v>0.0009425935503244859</v>
      </c>
      <c r="M42" s="352">
        <v>253</v>
      </c>
      <c r="N42" s="28">
        <v>0.0020924481643522915</v>
      </c>
      <c r="O42" s="352">
        <v>117</v>
      </c>
      <c r="P42" s="28">
        <v>0.0009532733124210697</v>
      </c>
      <c r="Q42" s="352">
        <v>173</v>
      </c>
      <c r="R42" s="28">
        <v>0.0014407301920418393</v>
      </c>
      <c r="S42" s="352">
        <v>128</v>
      </c>
      <c r="T42" s="28">
        <v>0.001331031757585841</v>
      </c>
      <c r="U42" s="352">
        <v>95</v>
      </c>
      <c r="V42" s="28">
        <v>0.0009023041999886023</v>
      </c>
      <c r="W42" s="29">
        <v>-0.2578125</v>
      </c>
      <c r="X42" s="294" t="s">
        <v>264</v>
      </c>
    </row>
    <row r="43" spans="1:24" ht="34.5" customHeight="1" thickBot="1">
      <c r="A43" s="30">
        <v>79</v>
      </c>
      <c r="B43" s="31" t="s">
        <v>67</v>
      </c>
      <c r="C43" s="32">
        <v>180</v>
      </c>
      <c r="D43" s="33">
        <v>0.0013321689190189316</v>
      </c>
      <c r="E43" s="32">
        <v>337</v>
      </c>
      <c r="F43" s="33">
        <v>0.0026592806527468713</v>
      </c>
      <c r="G43" s="32">
        <v>248</v>
      </c>
      <c r="H43" s="33">
        <v>0.0020462890383266636</v>
      </c>
      <c r="I43" s="32">
        <v>192</v>
      </c>
      <c r="J43" s="33">
        <v>0.001648818775923811</v>
      </c>
      <c r="K43" s="353">
        <v>201</v>
      </c>
      <c r="L43" s="33">
        <v>0.0016766487045594837</v>
      </c>
      <c r="M43" s="353">
        <v>236</v>
      </c>
      <c r="N43" s="33">
        <v>0.0019518488805815848</v>
      </c>
      <c r="O43" s="353">
        <v>241</v>
      </c>
      <c r="P43" s="33">
        <v>0.001963580070884426</v>
      </c>
      <c r="Q43" s="353">
        <v>184</v>
      </c>
      <c r="R43" s="33">
        <v>0.0015323373140791819</v>
      </c>
      <c r="S43" s="353">
        <v>125</v>
      </c>
      <c r="T43" s="33">
        <v>0.001299835700767423</v>
      </c>
      <c r="U43" s="353">
        <v>112</v>
      </c>
      <c r="V43" s="33">
        <v>0.001063769162091826</v>
      </c>
      <c r="W43" s="34">
        <v>-0.104</v>
      </c>
      <c r="X43" s="294" t="s">
        <v>265</v>
      </c>
    </row>
    <row r="44" spans="1:24" ht="15.75" thickBot="1">
      <c r="A44" s="15">
        <v>8</v>
      </c>
      <c r="B44" s="16" t="s">
        <v>68</v>
      </c>
      <c r="C44" s="17">
        <v>41</v>
      </c>
      <c r="D44" s="18">
        <v>0.00030343847599875664</v>
      </c>
      <c r="E44" s="17">
        <v>40</v>
      </c>
      <c r="F44" s="18">
        <v>0.00031564162050407967</v>
      </c>
      <c r="G44" s="17">
        <v>28</v>
      </c>
      <c r="H44" s="18">
        <v>0.000231032633359462</v>
      </c>
      <c r="I44" s="17">
        <v>70</v>
      </c>
      <c r="J44" s="18">
        <v>0.0006011318453888894</v>
      </c>
      <c r="K44" s="350">
        <v>42</v>
      </c>
      <c r="L44" s="358">
        <v>0.0003503445054303399</v>
      </c>
      <c r="M44" s="350">
        <v>38</v>
      </c>
      <c r="N44" s="358">
        <v>0.00031428075195805177</v>
      </c>
      <c r="O44" s="350">
        <v>36</v>
      </c>
      <c r="P44" s="358">
        <v>0.00029331486536032916</v>
      </c>
      <c r="Q44" s="350">
        <v>49</v>
      </c>
      <c r="R44" s="358">
        <v>0.00040806808907543424</v>
      </c>
      <c r="S44" s="350">
        <v>26</v>
      </c>
      <c r="T44" s="511">
        <v>0.00027036582575962393</v>
      </c>
      <c r="U44" s="350">
        <v>30</v>
      </c>
      <c r="V44" s="511">
        <v>0.0002849381684174534</v>
      </c>
      <c r="W44" s="19">
        <v>0.15384615384615385</v>
      </c>
      <c r="X44" s="295"/>
    </row>
    <row r="45" spans="1:24" ht="15">
      <c r="A45" s="35">
        <v>80</v>
      </c>
      <c r="B45" s="36" t="s">
        <v>69</v>
      </c>
      <c r="C45" s="37">
        <v>7</v>
      </c>
      <c r="D45" s="38">
        <v>5.180656907295845E-05</v>
      </c>
      <c r="E45" s="37">
        <v>7</v>
      </c>
      <c r="F45" s="38">
        <v>5.523728358821394E-05</v>
      </c>
      <c r="G45" s="37">
        <v>4</v>
      </c>
      <c r="H45" s="38">
        <v>3.300466190849457E-05</v>
      </c>
      <c r="I45" s="37">
        <v>4</v>
      </c>
      <c r="J45" s="38">
        <v>3.4350391165079394E-05</v>
      </c>
      <c r="K45" s="354">
        <v>3</v>
      </c>
      <c r="L45" s="38">
        <v>2.5024607530738566E-05</v>
      </c>
      <c r="M45" s="354">
        <v>3</v>
      </c>
      <c r="N45" s="38">
        <v>2.481163831247777E-05</v>
      </c>
      <c r="O45" s="354">
        <v>5</v>
      </c>
      <c r="P45" s="38">
        <v>4.0738175744490164E-05</v>
      </c>
      <c r="Q45" s="354">
        <v>9</v>
      </c>
      <c r="R45" s="38">
        <v>7.495128166691651E-05</v>
      </c>
      <c r="S45" s="354">
        <v>5</v>
      </c>
      <c r="T45" s="38">
        <v>5.199342803069692E-05</v>
      </c>
      <c r="U45" s="354">
        <v>0</v>
      </c>
      <c r="V45" s="38">
        <v>0</v>
      </c>
      <c r="W45" s="39">
        <v>-1</v>
      </c>
      <c r="X45" s="294" t="s">
        <v>266</v>
      </c>
    </row>
    <row r="46" spans="1:24" ht="15">
      <c r="A46" s="25">
        <v>81</v>
      </c>
      <c r="B46" s="26" t="s">
        <v>70</v>
      </c>
      <c r="C46" s="27">
        <v>27</v>
      </c>
      <c r="D46" s="28">
        <v>0.00019982533785283974</v>
      </c>
      <c r="E46" s="27">
        <v>23</v>
      </c>
      <c r="F46" s="28">
        <v>0.00018149393178984582</v>
      </c>
      <c r="G46" s="27">
        <v>20</v>
      </c>
      <c r="H46" s="28">
        <v>0.00016502330954247288</v>
      </c>
      <c r="I46" s="27">
        <v>59</v>
      </c>
      <c r="J46" s="28">
        <v>0.000506668269684921</v>
      </c>
      <c r="K46" s="352">
        <v>28</v>
      </c>
      <c r="L46" s="28">
        <v>0.0002335630036202266</v>
      </c>
      <c r="M46" s="352">
        <v>26</v>
      </c>
      <c r="N46" s="28">
        <v>0.0002150341987081407</v>
      </c>
      <c r="O46" s="352">
        <v>24</v>
      </c>
      <c r="P46" s="28">
        <v>0.00019554324357355277</v>
      </c>
      <c r="Q46" s="352">
        <v>32</v>
      </c>
      <c r="R46" s="28">
        <v>0.0002664934459268142</v>
      </c>
      <c r="S46" s="352">
        <v>19</v>
      </c>
      <c r="T46" s="28">
        <v>0.0001975750265166483</v>
      </c>
      <c r="U46" s="352">
        <v>24</v>
      </c>
      <c r="V46" s="28">
        <v>0.00022795053473396271</v>
      </c>
      <c r="W46" s="29">
        <v>0.2631578947368421</v>
      </c>
      <c r="X46" s="294" t="s">
        <v>267</v>
      </c>
    </row>
    <row r="47" spans="1:24" ht="15">
      <c r="A47" s="25">
        <v>82</v>
      </c>
      <c r="B47" s="26" t="s">
        <v>71</v>
      </c>
      <c r="C47" s="27">
        <v>0</v>
      </c>
      <c r="D47" s="28">
        <v>0</v>
      </c>
      <c r="E47" s="27">
        <v>0</v>
      </c>
      <c r="F47" s="28">
        <v>0</v>
      </c>
      <c r="G47" s="27">
        <v>0</v>
      </c>
      <c r="H47" s="28">
        <v>0</v>
      </c>
      <c r="I47" s="27">
        <v>2</v>
      </c>
      <c r="J47" s="28">
        <v>1.7175195582539697E-05</v>
      </c>
      <c r="K47" s="352">
        <v>1</v>
      </c>
      <c r="L47" s="28">
        <v>8.34153584357952E-06</v>
      </c>
      <c r="M47" s="352">
        <v>2</v>
      </c>
      <c r="N47" s="28">
        <v>1.6541092208318515E-05</v>
      </c>
      <c r="O47" s="352">
        <v>0</v>
      </c>
      <c r="P47" s="28">
        <v>0</v>
      </c>
      <c r="Q47" s="352">
        <v>0</v>
      </c>
      <c r="R47" s="28">
        <v>0</v>
      </c>
      <c r="S47" s="352">
        <v>1</v>
      </c>
      <c r="T47" s="28">
        <v>1.0398685606139382E-05</v>
      </c>
      <c r="U47" s="352">
        <v>1</v>
      </c>
      <c r="V47" s="28">
        <v>9.497938947248448E-06</v>
      </c>
      <c r="W47" s="29">
        <v>0</v>
      </c>
      <c r="X47" s="294" t="s">
        <v>268</v>
      </c>
    </row>
    <row r="48" spans="1:24" ht="15.75" thickBot="1">
      <c r="A48" s="40">
        <v>89</v>
      </c>
      <c r="B48" s="41" t="s">
        <v>72</v>
      </c>
      <c r="C48" s="42">
        <v>7</v>
      </c>
      <c r="D48" s="43">
        <v>5.180656907295845E-05</v>
      </c>
      <c r="E48" s="42">
        <v>10</v>
      </c>
      <c r="F48" s="43">
        <v>7.891040512601992E-05</v>
      </c>
      <c r="G48" s="42">
        <v>4</v>
      </c>
      <c r="H48" s="43">
        <v>3.300466190849457E-05</v>
      </c>
      <c r="I48" s="42">
        <v>5</v>
      </c>
      <c r="J48" s="43">
        <v>4.293798895634924E-05</v>
      </c>
      <c r="K48" s="355">
        <v>10</v>
      </c>
      <c r="L48" s="43">
        <v>8.34153584357952E-05</v>
      </c>
      <c r="M48" s="355">
        <v>7</v>
      </c>
      <c r="N48" s="43">
        <v>5.7893822729114805E-05</v>
      </c>
      <c r="O48" s="355">
        <v>7</v>
      </c>
      <c r="P48" s="43">
        <v>5.703344604228622E-05</v>
      </c>
      <c r="Q48" s="355">
        <v>8</v>
      </c>
      <c r="R48" s="43">
        <v>6.662336148170355E-05</v>
      </c>
      <c r="S48" s="355">
        <v>1</v>
      </c>
      <c r="T48" s="43">
        <v>1.0398685606139382E-05</v>
      </c>
      <c r="U48" s="355">
        <v>5</v>
      </c>
      <c r="V48" s="43">
        <v>4.7489694736242234E-05</v>
      </c>
      <c r="W48" s="44">
        <v>4</v>
      </c>
      <c r="X48" s="294" t="s">
        <v>269</v>
      </c>
    </row>
    <row r="49" spans="1:24" ht="29.25" thickBot="1">
      <c r="A49" s="15">
        <v>9</v>
      </c>
      <c r="B49" s="16" t="s">
        <v>73</v>
      </c>
      <c r="C49" s="17">
        <v>211</v>
      </c>
      <c r="D49" s="18">
        <v>0.0015615980106277476</v>
      </c>
      <c r="E49" s="17">
        <v>197</v>
      </c>
      <c r="F49" s="18">
        <v>0.0015545349809825925</v>
      </c>
      <c r="G49" s="17">
        <v>189</v>
      </c>
      <c r="H49" s="18">
        <v>0.0015594702751763688</v>
      </c>
      <c r="I49" s="17">
        <v>170</v>
      </c>
      <c r="J49" s="18">
        <v>0.0014598916245158742</v>
      </c>
      <c r="K49" s="350">
        <v>209</v>
      </c>
      <c r="L49" s="358">
        <v>0.00174338099130812</v>
      </c>
      <c r="M49" s="350">
        <v>246</v>
      </c>
      <c r="N49" s="358">
        <v>0.0020345543416231773</v>
      </c>
      <c r="O49" s="350">
        <v>238</v>
      </c>
      <c r="P49" s="358">
        <v>0.0019391371654377317</v>
      </c>
      <c r="Q49" s="350">
        <v>210</v>
      </c>
      <c r="R49" s="358">
        <v>0.0017488632388947185</v>
      </c>
      <c r="S49" s="350">
        <v>173</v>
      </c>
      <c r="T49" s="511">
        <v>0.0017989726098621133</v>
      </c>
      <c r="U49" s="350">
        <v>186</v>
      </c>
      <c r="V49" s="511">
        <v>0.0017666166441882112</v>
      </c>
      <c r="W49" s="19">
        <v>0.07514450867052024</v>
      </c>
      <c r="X49" s="295"/>
    </row>
    <row r="50" spans="1:24" ht="15">
      <c r="A50" s="20">
        <v>90</v>
      </c>
      <c r="B50" s="21" t="s">
        <v>74</v>
      </c>
      <c r="C50" s="22">
        <v>71</v>
      </c>
      <c r="D50" s="23">
        <v>0.0005254666291685786</v>
      </c>
      <c r="E50" s="22">
        <v>70</v>
      </c>
      <c r="F50" s="23">
        <v>0.0005523728358821394</v>
      </c>
      <c r="G50" s="22">
        <v>77</v>
      </c>
      <c r="H50" s="23">
        <v>0.0006353397417385206</v>
      </c>
      <c r="I50" s="22">
        <v>48</v>
      </c>
      <c r="J50" s="23">
        <v>0.0004122046939809527</v>
      </c>
      <c r="K50" s="351">
        <v>75</v>
      </c>
      <c r="L50" s="23">
        <v>0.0006256151882684641</v>
      </c>
      <c r="M50" s="351">
        <v>86</v>
      </c>
      <c r="N50" s="23">
        <v>0.0007112669649576961</v>
      </c>
      <c r="O50" s="351">
        <v>82</v>
      </c>
      <c r="P50" s="23">
        <v>0.0006681060822096386</v>
      </c>
      <c r="Q50" s="351">
        <v>80</v>
      </c>
      <c r="R50" s="23">
        <v>0.0006662336148170356</v>
      </c>
      <c r="S50" s="351">
        <v>57</v>
      </c>
      <c r="T50" s="23">
        <v>0.0005927250795499449</v>
      </c>
      <c r="U50" s="351">
        <v>57</v>
      </c>
      <c r="V50" s="23">
        <v>0.0005413825199931615</v>
      </c>
      <c r="W50" s="24">
        <v>0</v>
      </c>
      <c r="X50" s="294" t="s">
        <v>270</v>
      </c>
    </row>
    <row r="51" spans="1:24" ht="15">
      <c r="A51" s="25">
        <v>91</v>
      </c>
      <c r="B51" s="26" t="s">
        <v>75</v>
      </c>
      <c r="C51" s="27">
        <v>24</v>
      </c>
      <c r="D51" s="28">
        <v>0.00017762252253585755</v>
      </c>
      <c r="E51" s="27">
        <v>26</v>
      </c>
      <c r="F51" s="28">
        <v>0.00020516705332765178</v>
      </c>
      <c r="G51" s="27">
        <v>26</v>
      </c>
      <c r="H51" s="28">
        <v>0.00021453030240521474</v>
      </c>
      <c r="I51" s="27">
        <v>32</v>
      </c>
      <c r="J51" s="28">
        <v>0.00027480312932063515</v>
      </c>
      <c r="K51" s="352">
        <v>33</v>
      </c>
      <c r="L51" s="28">
        <v>0.00027527068283812414</v>
      </c>
      <c r="M51" s="352">
        <v>36</v>
      </c>
      <c r="N51" s="28">
        <v>0.0002977396597497333</v>
      </c>
      <c r="O51" s="352">
        <v>45</v>
      </c>
      <c r="P51" s="28">
        <v>0.00036664358170041147</v>
      </c>
      <c r="Q51" s="352">
        <v>32</v>
      </c>
      <c r="R51" s="28">
        <v>0.0002664934459268142</v>
      </c>
      <c r="S51" s="352">
        <v>32</v>
      </c>
      <c r="T51" s="28">
        <v>0.00033275793939646024</v>
      </c>
      <c r="U51" s="352">
        <v>22</v>
      </c>
      <c r="V51" s="28">
        <v>0.0002089546568394658</v>
      </c>
      <c r="W51" s="29">
        <v>-0.3125</v>
      </c>
      <c r="X51" s="294" t="s">
        <v>271</v>
      </c>
    </row>
    <row r="52" spans="1:24" ht="15">
      <c r="A52" s="25">
        <v>92</v>
      </c>
      <c r="B52" s="26" t="s">
        <v>76</v>
      </c>
      <c r="C52" s="27">
        <v>43</v>
      </c>
      <c r="D52" s="28">
        <v>0.00031824035287674477</v>
      </c>
      <c r="E52" s="27">
        <v>51</v>
      </c>
      <c r="F52" s="28">
        <v>0.00040244306614270155</v>
      </c>
      <c r="G52" s="27">
        <v>33</v>
      </c>
      <c r="H52" s="28">
        <v>0.00027228846074508025</v>
      </c>
      <c r="I52" s="27">
        <v>35</v>
      </c>
      <c r="J52" s="28">
        <v>0.0003005659226944447</v>
      </c>
      <c r="K52" s="352">
        <v>38</v>
      </c>
      <c r="L52" s="28">
        <v>0.00031697836205602176</v>
      </c>
      <c r="M52" s="352">
        <v>46</v>
      </c>
      <c r="N52" s="28">
        <v>0.00038044512079132587</v>
      </c>
      <c r="O52" s="352">
        <v>45</v>
      </c>
      <c r="P52" s="28">
        <v>0.00036664358170041147</v>
      </c>
      <c r="Q52" s="352">
        <v>37</v>
      </c>
      <c r="R52" s="28">
        <v>0.000308133046852879</v>
      </c>
      <c r="S52" s="352">
        <v>22</v>
      </c>
      <c r="T52" s="28">
        <v>0.00022877108333506645</v>
      </c>
      <c r="U52" s="352">
        <v>28</v>
      </c>
      <c r="V52" s="28">
        <v>0.0002659422905229565</v>
      </c>
      <c r="W52" s="29">
        <v>0.2727272727272727</v>
      </c>
      <c r="X52" s="294" t="s">
        <v>272</v>
      </c>
    </row>
    <row r="53" spans="1:24" ht="29.25" thickBot="1">
      <c r="A53" s="30">
        <v>99</v>
      </c>
      <c r="B53" s="31" t="s">
        <v>77</v>
      </c>
      <c r="C53" s="32">
        <v>73</v>
      </c>
      <c r="D53" s="33">
        <v>0.0005402685060465667</v>
      </c>
      <c r="E53" s="32">
        <v>50</v>
      </c>
      <c r="F53" s="33">
        <v>0.0003945520256300996</v>
      </c>
      <c r="G53" s="32">
        <v>53</v>
      </c>
      <c r="H53" s="33">
        <v>0.0004373117702875531</v>
      </c>
      <c r="I53" s="32">
        <v>55</v>
      </c>
      <c r="J53" s="33">
        <v>0.00047231787851984166</v>
      </c>
      <c r="K53" s="353">
        <v>63</v>
      </c>
      <c r="L53" s="33">
        <v>0.0005255167581455098</v>
      </c>
      <c r="M53" s="353">
        <v>78</v>
      </c>
      <c r="N53" s="33">
        <v>0.0006451025961244221</v>
      </c>
      <c r="O53" s="353">
        <v>66</v>
      </c>
      <c r="P53" s="33">
        <v>0.0005377439198272702</v>
      </c>
      <c r="Q53" s="353">
        <v>61</v>
      </c>
      <c r="R53" s="33">
        <v>0.0005080031312979897</v>
      </c>
      <c r="S53" s="353">
        <v>62</v>
      </c>
      <c r="T53" s="33">
        <v>0.0006447185075806418</v>
      </c>
      <c r="U53" s="353">
        <v>79</v>
      </c>
      <c r="V53" s="33">
        <v>0.0007503371768326273</v>
      </c>
      <c r="W53" s="34">
        <v>0.27419354838709675</v>
      </c>
      <c r="X53" s="294" t="s">
        <v>273</v>
      </c>
    </row>
    <row r="54" spans="1:24" ht="29.25" thickBot="1">
      <c r="A54" s="15">
        <v>10</v>
      </c>
      <c r="B54" s="16" t="s">
        <v>78</v>
      </c>
      <c r="C54" s="17">
        <v>115</v>
      </c>
      <c r="D54" s="18">
        <v>0.0008511079204843174</v>
      </c>
      <c r="E54" s="17">
        <v>103</v>
      </c>
      <c r="F54" s="18">
        <v>0.0008127771727980052</v>
      </c>
      <c r="G54" s="17">
        <v>83</v>
      </c>
      <c r="H54" s="18">
        <v>0.0006848467346012624</v>
      </c>
      <c r="I54" s="17">
        <v>83</v>
      </c>
      <c r="J54" s="18">
        <v>0.0007127706166753974</v>
      </c>
      <c r="K54" s="350">
        <v>99</v>
      </c>
      <c r="L54" s="358">
        <v>0.0008258120485143724</v>
      </c>
      <c r="M54" s="350">
        <v>94</v>
      </c>
      <c r="N54" s="358">
        <v>0.0007774313337909702</v>
      </c>
      <c r="O54" s="350">
        <v>97</v>
      </c>
      <c r="P54" s="358">
        <v>0.0007903206094431091</v>
      </c>
      <c r="Q54" s="350">
        <v>90</v>
      </c>
      <c r="R54" s="358">
        <v>0.0007495128166691649</v>
      </c>
      <c r="S54" s="350">
        <v>63</v>
      </c>
      <c r="T54" s="511">
        <v>0.0006551171931867812</v>
      </c>
      <c r="U54" s="350">
        <v>64</v>
      </c>
      <c r="V54" s="511">
        <v>0.0006078680926239006</v>
      </c>
      <c r="W54" s="19">
        <v>0.015873015873015872</v>
      </c>
      <c r="X54" s="295"/>
    </row>
    <row r="55" spans="1:24" ht="28.5">
      <c r="A55" s="35">
        <v>100</v>
      </c>
      <c r="B55" s="36" t="s">
        <v>79</v>
      </c>
      <c r="C55" s="37">
        <v>39</v>
      </c>
      <c r="D55" s="38">
        <v>0.0002886365991207685</v>
      </c>
      <c r="E55" s="37">
        <v>37</v>
      </c>
      <c r="F55" s="38">
        <v>0.0002919684989662737</v>
      </c>
      <c r="G55" s="37">
        <v>34</v>
      </c>
      <c r="H55" s="38">
        <v>0.00028053962622220387</v>
      </c>
      <c r="I55" s="37">
        <v>33</v>
      </c>
      <c r="J55" s="38">
        <v>0.000283390727111905</v>
      </c>
      <c r="K55" s="354">
        <v>22</v>
      </c>
      <c r="L55" s="38">
        <v>0.00018351378855874944</v>
      </c>
      <c r="M55" s="354">
        <v>27</v>
      </c>
      <c r="N55" s="38">
        <v>0.00022330474481229996</v>
      </c>
      <c r="O55" s="354">
        <v>20</v>
      </c>
      <c r="P55" s="38">
        <v>0.00016295270297796065</v>
      </c>
      <c r="Q55" s="354">
        <v>31</v>
      </c>
      <c r="R55" s="38">
        <v>0.0002581655257416013</v>
      </c>
      <c r="S55" s="354">
        <v>16</v>
      </c>
      <c r="T55" s="38">
        <v>0.00016637896969823012</v>
      </c>
      <c r="U55" s="354">
        <v>25</v>
      </c>
      <c r="V55" s="38">
        <v>0.00023744847368121117</v>
      </c>
      <c r="W55" s="39">
        <v>0.5625</v>
      </c>
      <c r="X55" s="294" t="s">
        <v>274</v>
      </c>
    </row>
    <row r="56" spans="1:24" ht="15">
      <c r="A56" s="25">
        <v>101</v>
      </c>
      <c r="B56" s="26" t="s">
        <v>80</v>
      </c>
      <c r="C56" s="27">
        <v>9</v>
      </c>
      <c r="D56" s="28">
        <v>6.660844595094658E-05</v>
      </c>
      <c r="E56" s="27">
        <v>11</v>
      </c>
      <c r="F56" s="28">
        <v>8.680144563862191E-05</v>
      </c>
      <c r="G56" s="27">
        <v>3</v>
      </c>
      <c r="H56" s="28">
        <v>2.475349643137093E-05</v>
      </c>
      <c r="I56" s="27">
        <v>14</v>
      </c>
      <c r="J56" s="28">
        <v>0.00012022636907777787</v>
      </c>
      <c r="K56" s="352">
        <v>26</v>
      </c>
      <c r="L56" s="28">
        <v>0.0002168799319330675</v>
      </c>
      <c r="M56" s="352">
        <v>17</v>
      </c>
      <c r="N56" s="28">
        <v>0.00014059928377070739</v>
      </c>
      <c r="O56" s="352">
        <v>26</v>
      </c>
      <c r="P56" s="28">
        <v>0.00021183851387134882</v>
      </c>
      <c r="Q56" s="352">
        <v>24</v>
      </c>
      <c r="R56" s="28">
        <v>0.00019987008444511068</v>
      </c>
      <c r="S56" s="352">
        <v>13</v>
      </c>
      <c r="T56" s="28">
        <v>0.000135182912879812</v>
      </c>
      <c r="U56" s="352">
        <v>12</v>
      </c>
      <c r="V56" s="28">
        <v>0.00011397526736698136</v>
      </c>
      <c r="W56" s="29">
        <v>-0.07692307692307693</v>
      </c>
      <c r="X56" s="294" t="s">
        <v>275</v>
      </c>
    </row>
    <row r="57" spans="1:24" ht="15">
      <c r="A57" s="25">
        <v>102</v>
      </c>
      <c r="B57" s="26" t="s">
        <v>81</v>
      </c>
      <c r="C57" s="27">
        <v>45</v>
      </c>
      <c r="D57" s="28">
        <v>0.0003330422297547329</v>
      </c>
      <c r="E57" s="27">
        <v>37</v>
      </c>
      <c r="F57" s="28">
        <v>0.0002919684989662737</v>
      </c>
      <c r="G57" s="27">
        <v>29</v>
      </c>
      <c r="H57" s="28">
        <v>0.00023928379883658566</v>
      </c>
      <c r="I57" s="27">
        <v>23</v>
      </c>
      <c r="J57" s="28">
        <v>0.0001975147491992065</v>
      </c>
      <c r="K57" s="352">
        <v>29</v>
      </c>
      <c r="L57" s="28">
        <v>0.00024190453946380607</v>
      </c>
      <c r="M57" s="352">
        <v>33</v>
      </c>
      <c r="N57" s="28">
        <v>0.0002729280214372555</v>
      </c>
      <c r="O57" s="352">
        <v>30</v>
      </c>
      <c r="P57" s="28">
        <v>0.000244429054466941</v>
      </c>
      <c r="Q57" s="352">
        <v>17</v>
      </c>
      <c r="R57" s="28">
        <v>0.00014157464314862005</v>
      </c>
      <c r="S57" s="352">
        <v>19</v>
      </c>
      <c r="T57" s="28">
        <v>0.0001975750265166483</v>
      </c>
      <c r="U57" s="352">
        <v>14</v>
      </c>
      <c r="V57" s="28">
        <v>0.00013297114526147826</v>
      </c>
      <c r="W57" s="29">
        <v>-0.2631578947368421</v>
      </c>
      <c r="X57" s="294" t="s">
        <v>276</v>
      </c>
    </row>
    <row r="58" spans="1:24" ht="15">
      <c r="A58" s="25">
        <v>103</v>
      </c>
      <c r="B58" s="26" t="s">
        <v>82</v>
      </c>
      <c r="C58" s="27">
        <v>2</v>
      </c>
      <c r="D58" s="28">
        <v>1.480187687798813E-05</v>
      </c>
      <c r="E58" s="27">
        <v>1</v>
      </c>
      <c r="F58" s="28">
        <v>7.891040512601992E-06</v>
      </c>
      <c r="G58" s="27">
        <v>2</v>
      </c>
      <c r="H58" s="28">
        <v>1.6502330954247286E-05</v>
      </c>
      <c r="I58" s="27">
        <v>3</v>
      </c>
      <c r="J58" s="28">
        <v>2.5762793373809545E-05</v>
      </c>
      <c r="K58" s="352">
        <v>1</v>
      </c>
      <c r="L58" s="28">
        <v>8.34153584357952E-06</v>
      </c>
      <c r="M58" s="352">
        <v>3</v>
      </c>
      <c r="N58" s="28">
        <v>2.481163831247777E-05</v>
      </c>
      <c r="O58" s="352">
        <v>2</v>
      </c>
      <c r="P58" s="28">
        <v>1.6295270297796063E-05</v>
      </c>
      <c r="Q58" s="352">
        <v>2</v>
      </c>
      <c r="R58" s="28">
        <v>1.665584037042589E-05</v>
      </c>
      <c r="S58" s="352">
        <v>3</v>
      </c>
      <c r="T58" s="28">
        <v>3.119605681841815E-05</v>
      </c>
      <c r="U58" s="352">
        <v>1</v>
      </c>
      <c r="V58" s="28">
        <v>9.497938947248448E-06</v>
      </c>
      <c r="W58" s="29">
        <v>-0.6666666666666666</v>
      </c>
      <c r="X58" s="294" t="s">
        <v>277</v>
      </c>
    </row>
    <row r="59" spans="1:24" ht="29.25" thickBot="1">
      <c r="A59" s="40">
        <v>109</v>
      </c>
      <c r="B59" s="41" t="s">
        <v>83</v>
      </c>
      <c r="C59" s="42">
        <v>20</v>
      </c>
      <c r="D59" s="43">
        <v>0.00014801876877988129</v>
      </c>
      <c r="E59" s="42">
        <v>17</v>
      </c>
      <c r="F59" s="43">
        <v>0.00013414768871423385</v>
      </c>
      <c r="G59" s="42">
        <v>15</v>
      </c>
      <c r="H59" s="43">
        <v>0.00012376748215685467</v>
      </c>
      <c r="I59" s="42">
        <v>10</v>
      </c>
      <c r="J59" s="43">
        <v>8.587597791269848E-05</v>
      </c>
      <c r="K59" s="355">
        <v>21</v>
      </c>
      <c r="L59" s="43">
        <v>0.0001751722527151699</v>
      </c>
      <c r="M59" s="355">
        <v>14</v>
      </c>
      <c r="N59" s="43">
        <v>0.00011578764545822961</v>
      </c>
      <c r="O59" s="355">
        <v>19</v>
      </c>
      <c r="P59" s="43">
        <v>0.00015480506782906262</v>
      </c>
      <c r="Q59" s="355">
        <v>16</v>
      </c>
      <c r="R59" s="43">
        <v>0.0001332467229634071</v>
      </c>
      <c r="S59" s="355">
        <v>12</v>
      </c>
      <c r="T59" s="43">
        <v>0.0001247842272736726</v>
      </c>
      <c r="U59" s="355">
        <v>12</v>
      </c>
      <c r="V59" s="43">
        <v>0.00011397526736698136</v>
      </c>
      <c r="W59" s="44">
        <v>0</v>
      </c>
      <c r="X59" s="294" t="s">
        <v>278</v>
      </c>
    </row>
    <row r="60" spans="1:24" ht="15.75" thickBot="1">
      <c r="A60" s="15">
        <v>11</v>
      </c>
      <c r="B60" s="16" t="s">
        <v>84</v>
      </c>
      <c r="C60" s="17">
        <v>1524</v>
      </c>
      <c r="D60" s="18">
        <v>0.011279030181026954</v>
      </c>
      <c r="E60" s="17">
        <v>1297</v>
      </c>
      <c r="F60" s="18">
        <v>0.010234679544844784</v>
      </c>
      <c r="G60" s="17">
        <v>1211</v>
      </c>
      <c r="H60" s="18">
        <v>0.009992161392796732</v>
      </c>
      <c r="I60" s="17">
        <v>1031</v>
      </c>
      <c r="J60" s="18">
        <v>0.008853813322799213</v>
      </c>
      <c r="K60" s="350">
        <v>1449</v>
      </c>
      <c r="L60" s="358">
        <v>0.012086885437346723</v>
      </c>
      <c r="M60" s="350">
        <v>1177</v>
      </c>
      <c r="N60" s="358">
        <v>0.009734432764595447</v>
      </c>
      <c r="O60" s="350">
        <v>1151</v>
      </c>
      <c r="P60" s="358">
        <v>0.009377928056381634</v>
      </c>
      <c r="Q60" s="350">
        <v>1197</v>
      </c>
      <c r="R60" s="358">
        <v>0.009968520461699895</v>
      </c>
      <c r="S60" s="350">
        <v>960</v>
      </c>
      <c r="T60" s="511">
        <v>0.009982738181893809</v>
      </c>
      <c r="U60" s="350">
        <v>1095</v>
      </c>
      <c r="V60" s="511">
        <v>0.01040024314723705</v>
      </c>
      <c r="W60" s="19">
        <v>0.140625</v>
      </c>
      <c r="X60" s="295"/>
    </row>
    <row r="61" spans="1:24" ht="15">
      <c r="A61" s="20">
        <v>110</v>
      </c>
      <c r="B61" s="21" t="s">
        <v>85</v>
      </c>
      <c r="C61" s="22">
        <v>481</v>
      </c>
      <c r="D61" s="23">
        <v>0.003559851389156145</v>
      </c>
      <c r="E61" s="22">
        <v>379</v>
      </c>
      <c r="F61" s="23">
        <v>0.0029907043542761547</v>
      </c>
      <c r="G61" s="22">
        <v>341</v>
      </c>
      <c r="H61" s="23">
        <v>0.0028136474276991624</v>
      </c>
      <c r="I61" s="22">
        <v>252</v>
      </c>
      <c r="J61" s="23">
        <v>0.002164074643400002</v>
      </c>
      <c r="K61" s="351">
        <v>322</v>
      </c>
      <c r="L61" s="23">
        <v>0.0026859745416326053</v>
      </c>
      <c r="M61" s="351">
        <v>323</v>
      </c>
      <c r="N61" s="23">
        <v>0.0026713863916434403</v>
      </c>
      <c r="O61" s="351">
        <v>349</v>
      </c>
      <c r="P61" s="23">
        <v>0.0028435246669654135</v>
      </c>
      <c r="Q61" s="351">
        <v>341</v>
      </c>
      <c r="R61" s="23">
        <v>0.0028398207831576137</v>
      </c>
      <c r="S61" s="351">
        <v>237</v>
      </c>
      <c r="T61" s="23">
        <v>0.002464488488655034</v>
      </c>
      <c r="U61" s="351">
        <v>315</v>
      </c>
      <c r="V61" s="23">
        <v>0.0029918507683832614</v>
      </c>
      <c r="W61" s="24">
        <v>0.3291139240506329</v>
      </c>
      <c r="X61" s="294" t="s">
        <v>279</v>
      </c>
    </row>
    <row r="62" spans="1:24" ht="28.5">
      <c r="A62" s="25">
        <v>111</v>
      </c>
      <c r="B62" s="26" t="s">
        <v>86</v>
      </c>
      <c r="C62" s="27">
        <v>631</v>
      </c>
      <c r="D62" s="28">
        <v>0.004669992155005255</v>
      </c>
      <c r="E62" s="27">
        <v>566</v>
      </c>
      <c r="F62" s="28">
        <v>0.004466328930132727</v>
      </c>
      <c r="G62" s="27">
        <v>525</v>
      </c>
      <c r="H62" s="28">
        <v>0.0043318618754899126</v>
      </c>
      <c r="I62" s="27">
        <v>465</v>
      </c>
      <c r="J62" s="28">
        <v>0.003993232972940479</v>
      </c>
      <c r="K62" s="352">
        <v>551</v>
      </c>
      <c r="L62" s="28">
        <v>0.004596186249812315</v>
      </c>
      <c r="M62" s="352">
        <v>477</v>
      </c>
      <c r="N62" s="28">
        <v>0.0039450504916839655</v>
      </c>
      <c r="O62" s="352">
        <v>478</v>
      </c>
      <c r="P62" s="28">
        <v>0.0038945696011732592</v>
      </c>
      <c r="Q62" s="352">
        <v>469</v>
      </c>
      <c r="R62" s="28">
        <v>0.003905794566864871</v>
      </c>
      <c r="S62" s="352">
        <v>407</v>
      </c>
      <c r="T62" s="28">
        <v>0.004232265041698729</v>
      </c>
      <c r="U62" s="352">
        <v>453</v>
      </c>
      <c r="V62" s="28">
        <v>0.004302566343103546</v>
      </c>
      <c r="W62" s="29">
        <v>0.11302211302211303</v>
      </c>
      <c r="X62" s="294" t="s">
        <v>280</v>
      </c>
    </row>
    <row r="63" spans="1:24" ht="15">
      <c r="A63" s="25">
        <v>112</v>
      </c>
      <c r="B63" s="26" t="s">
        <v>87</v>
      </c>
      <c r="C63" s="27">
        <v>298</v>
      </c>
      <c r="D63" s="28">
        <v>0.0022054796548202312</v>
      </c>
      <c r="E63" s="27">
        <v>253</v>
      </c>
      <c r="F63" s="28">
        <v>0.001996433249688304</v>
      </c>
      <c r="G63" s="27">
        <v>238</v>
      </c>
      <c r="H63" s="28">
        <v>0.0019637773835554273</v>
      </c>
      <c r="I63" s="27">
        <v>212</v>
      </c>
      <c r="J63" s="28">
        <v>0.0018205707317492078</v>
      </c>
      <c r="K63" s="352">
        <v>455</v>
      </c>
      <c r="L63" s="28">
        <v>0.0037953988088286813</v>
      </c>
      <c r="M63" s="352">
        <v>254</v>
      </c>
      <c r="N63" s="28">
        <v>0.0021007187104564516</v>
      </c>
      <c r="O63" s="352">
        <v>209</v>
      </c>
      <c r="P63" s="28">
        <v>0.0017028557461196887</v>
      </c>
      <c r="Q63" s="352">
        <v>251</v>
      </c>
      <c r="R63" s="28">
        <v>0.002090307966488449</v>
      </c>
      <c r="S63" s="352">
        <v>199</v>
      </c>
      <c r="T63" s="28">
        <v>0.0020693384356217375</v>
      </c>
      <c r="U63" s="352">
        <v>195</v>
      </c>
      <c r="V63" s="28">
        <v>0.001852098094713447</v>
      </c>
      <c r="W63" s="29">
        <v>-0.020100502512562814</v>
      </c>
      <c r="X63" s="294" t="s">
        <v>281</v>
      </c>
    </row>
    <row r="64" spans="1:24" ht="15.75" thickBot="1">
      <c r="A64" s="30">
        <v>119</v>
      </c>
      <c r="B64" s="31" t="s">
        <v>88</v>
      </c>
      <c r="C64" s="32">
        <v>114</v>
      </c>
      <c r="D64" s="33">
        <v>0.0008437069820453234</v>
      </c>
      <c r="E64" s="32">
        <v>99</v>
      </c>
      <c r="F64" s="33">
        <v>0.0007812130107475972</v>
      </c>
      <c r="G64" s="32">
        <v>107</v>
      </c>
      <c r="H64" s="33">
        <v>0.0008828747060522299</v>
      </c>
      <c r="I64" s="32">
        <v>102</v>
      </c>
      <c r="J64" s="33">
        <v>0.0008759349747095246</v>
      </c>
      <c r="K64" s="353">
        <v>121</v>
      </c>
      <c r="L64" s="33">
        <v>0.001009325837073122</v>
      </c>
      <c r="M64" s="353">
        <v>123</v>
      </c>
      <c r="N64" s="33">
        <v>0.0010172771708115886</v>
      </c>
      <c r="O64" s="353">
        <v>115</v>
      </c>
      <c r="P64" s="33">
        <v>0.0009369780421232737</v>
      </c>
      <c r="Q64" s="353">
        <v>136</v>
      </c>
      <c r="R64" s="33">
        <v>0.0011325971451889604</v>
      </c>
      <c r="S64" s="353">
        <v>117</v>
      </c>
      <c r="T64" s="33">
        <v>0.001216646215918308</v>
      </c>
      <c r="U64" s="353">
        <v>132</v>
      </c>
      <c r="V64" s="33">
        <v>0.001253727941036795</v>
      </c>
      <c r="W64" s="34">
        <v>0.1282051282051282</v>
      </c>
      <c r="X64" s="294" t="s">
        <v>282</v>
      </c>
    </row>
    <row r="65" spans="1:24" ht="15.75" thickBot="1">
      <c r="A65" s="45">
        <v>120</v>
      </c>
      <c r="B65" s="46" t="s">
        <v>89</v>
      </c>
      <c r="C65" s="12">
        <v>1217</v>
      </c>
      <c r="D65" s="13">
        <v>0.009006942080255776</v>
      </c>
      <c r="E65" s="12">
        <v>1075</v>
      </c>
      <c r="F65" s="13">
        <v>0.008482868551047141</v>
      </c>
      <c r="G65" s="12">
        <v>1045</v>
      </c>
      <c r="H65" s="13">
        <v>0.008622467923594208</v>
      </c>
      <c r="I65" s="12">
        <v>821</v>
      </c>
      <c r="J65" s="13">
        <v>0.007050417786632545</v>
      </c>
      <c r="K65" s="349">
        <v>769</v>
      </c>
      <c r="L65" s="13">
        <v>0.00641464106371265</v>
      </c>
      <c r="M65" s="349">
        <v>681</v>
      </c>
      <c r="N65" s="13">
        <v>0.005632241896932454</v>
      </c>
      <c r="O65" s="349">
        <v>786</v>
      </c>
      <c r="P65" s="13">
        <v>0.006404041227033853</v>
      </c>
      <c r="Q65" s="349">
        <v>731</v>
      </c>
      <c r="R65" s="13">
        <v>0.006087709655390663</v>
      </c>
      <c r="S65" s="349">
        <v>662</v>
      </c>
      <c r="T65" s="13">
        <v>0.006883929871264271</v>
      </c>
      <c r="U65" s="349">
        <v>909</v>
      </c>
      <c r="V65" s="13">
        <v>0.008633626503048839</v>
      </c>
      <c r="W65" s="14">
        <v>0.3731117824773414</v>
      </c>
      <c r="X65" s="294" t="s">
        <v>283</v>
      </c>
    </row>
    <row r="66" spans="1:24" ht="29.25" thickBot="1">
      <c r="A66" s="47">
        <v>999</v>
      </c>
      <c r="B66" s="48" t="s">
        <v>90</v>
      </c>
      <c r="C66" s="49">
        <v>4447</v>
      </c>
      <c r="D66" s="18">
        <v>0.032911973238206604</v>
      </c>
      <c r="E66" s="49">
        <v>3553</v>
      </c>
      <c r="F66" s="18">
        <v>0.028036866941274878</v>
      </c>
      <c r="G66" s="49">
        <v>3130</v>
      </c>
      <c r="H66" s="18">
        <v>0.025826147943397004</v>
      </c>
      <c r="I66" s="49">
        <v>3013</v>
      </c>
      <c r="J66" s="18">
        <v>0.025874432145096053</v>
      </c>
      <c r="K66" s="356">
        <v>2967</v>
      </c>
      <c r="L66" s="18">
        <v>0.024749336847900434</v>
      </c>
      <c r="M66" s="356">
        <v>3184</v>
      </c>
      <c r="N66" s="18">
        <v>0.026333418795643073</v>
      </c>
      <c r="O66" s="356">
        <v>3092</v>
      </c>
      <c r="P66" s="18">
        <v>0.025192487880392717</v>
      </c>
      <c r="Q66" s="356">
        <v>3269</v>
      </c>
      <c r="R66" s="18">
        <v>0.02722397108546112</v>
      </c>
      <c r="S66" s="356">
        <v>2754</v>
      </c>
      <c r="T66" s="18">
        <v>0.028637980159307855</v>
      </c>
      <c r="U66" s="356">
        <v>2820</v>
      </c>
      <c r="V66" s="18">
        <v>0.026784187831240622</v>
      </c>
      <c r="W66" s="19">
        <v>0.023965141612200435</v>
      </c>
      <c r="X66" s="294" t="s">
        <v>284</v>
      </c>
    </row>
    <row r="67" spans="1:25" ht="15.75" thickBot="1">
      <c r="A67" s="531" t="s">
        <v>91</v>
      </c>
      <c r="B67" s="532"/>
      <c r="C67" s="50">
        <v>135118</v>
      </c>
      <c r="D67" s="51">
        <v>1</v>
      </c>
      <c r="E67" s="50">
        <v>126726</v>
      </c>
      <c r="F67" s="51">
        <v>1</v>
      </c>
      <c r="G67" s="50">
        <v>121195</v>
      </c>
      <c r="H67" s="51">
        <v>1</v>
      </c>
      <c r="I67" s="50">
        <v>116447</v>
      </c>
      <c r="J67" s="51">
        <v>1</v>
      </c>
      <c r="K67" s="357">
        <v>119882</v>
      </c>
      <c r="L67" s="51">
        <v>1</v>
      </c>
      <c r="M67" s="357">
        <v>120911</v>
      </c>
      <c r="N67" s="51">
        <v>1</v>
      </c>
      <c r="O67" s="357">
        <v>122735</v>
      </c>
      <c r="P67" s="51">
        <v>1</v>
      </c>
      <c r="Q67" s="357">
        <v>120078</v>
      </c>
      <c r="R67" s="51">
        <v>1</v>
      </c>
      <c r="S67" s="357">
        <v>96166</v>
      </c>
      <c r="T67" s="51">
        <v>1</v>
      </c>
      <c r="U67" s="357">
        <v>105286</v>
      </c>
      <c r="V67" s="51">
        <v>1</v>
      </c>
      <c r="W67" s="52">
        <v>0.09483601272799118</v>
      </c>
      <c r="X67" s="296" t="s">
        <v>116</v>
      </c>
      <c r="Y67" s="517"/>
    </row>
    <row r="68" spans="1:23" ht="15">
      <c r="A68" s="53"/>
      <c r="B68" s="54"/>
      <c r="C68" s="55"/>
      <c r="D68" s="56"/>
      <c r="E68" s="55"/>
      <c r="F68" s="56"/>
      <c r="G68" s="55"/>
      <c r="H68" s="56"/>
      <c r="I68" s="56"/>
      <c r="J68" s="56"/>
      <c r="K68" s="56"/>
      <c r="L68" s="56"/>
      <c r="M68" s="56"/>
      <c r="N68" s="56"/>
      <c r="O68" s="56"/>
      <c r="P68" s="56"/>
      <c r="Q68" s="56"/>
      <c r="R68" s="56"/>
      <c r="S68" s="56"/>
      <c r="T68" s="56"/>
      <c r="U68" s="56"/>
      <c r="V68" s="56"/>
      <c r="W68" s="57"/>
    </row>
    <row r="69" spans="1:23" ht="15">
      <c r="A69" s="58" t="s">
        <v>92</v>
      </c>
      <c r="B69" s="59"/>
      <c r="C69" s="60"/>
      <c r="D69" s="61"/>
      <c r="E69" s="60"/>
      <c r="F69" s="61"/>
      <c r="G69" s="60"/>
      <c r="H69" s="61"/>
      <c r="I69" s="61"/>
      <c r="J69" s="61"/>
      <c r="K69" s="61"/>
      <c r="L69" s="61"/>
      <c r="M69" s="61"/>
      <c r="N69" s="61"/>
      <c r="O69" s="61"/>
      <c r="P69" s="61"/>
      <c r="Q69" s="61"/>
      <c r="R69" s="61"/>
      <c r="S69" s="61"/>
      <c r="T69" s="61"/>
      <c r="U69" s="521"/>
      <c r="V69" s="61"/>
      <c r="W69" s="62"/>
    </row>
    <row r="70" spans="1:23" ht="15">
      <c r="A70" s="533" t="s">
        <v>93</v>
      </c>
      <c r="B70" s="533"/>
      <c r="C70" s="533"/>
      <c r="D70" s="533"/>
      <c r="E70" s="533"/>
      <c r="F70" s="533"/>
      <c r="G70" s="533"/>
      <c r="H70" s="533"/>
      <c r="I70" s="533"/>
      <c r="J70" s="533"/>
      <c r="K70" s="533"/>
      <c r="L70" s="533"/>
      <c r="M70" s="533"/>
      <c r="N70" s="533"/>
      <c r="O70" s="533"/>
      <c r="P70" s="533"/>
      <c r="Q70" s="533"/>
      <c r="R70" s="533"/>
      <c r="S70" s="533"/>
      <c r="T70" s="533"/>
      <c r="U70" s="533"/>
      <c r="V70" s="533"/>
      <c r="W70" s="533"/>
    </row>
  </sheetData>
  <sheetProtection/>
  <mergeCells count="18">
    <mergeCell ref="A67:B67"/>
    <mergeCell ref="A70:W70"/>
    <mergeCell ref="A3:A5"/>
    <mergeCell ref="B3:B5"/>
    <mergeCell ref="C3:V3"/>
    <mergeCell ref="W3:W5"/>
    <mergeCell ref="M4:N4"/>
    <mergeCell ref="Q4:R4"/>
    <mergeCell ref="S4:T4"/>
    <mergeCell ref="A1:W1"/>
    <mergeCell ref="A2:W2"/>
    <mergeCell ref="I4:J4"/>
    <mergeCell ref="U4:V4"/>
    <mergeCell ref="C4:D4"/>
    <mergeCell ref="E4:F4"/>
    <mergeCell ref="G4:H4"/>
    <mergeCell ref="K4:L4"/>
    <mergeCell ref="O4:P4"/>
  </mergeCells>
  <printOptions horizontalCentered="1"/>
  <pageMargins left="0.31496062992125984" right="0.31496062992125984" top="0.7480314960629921" bottom="0.7480314960629921" header="0.31496062992125984" footer="0.31496062992125984"/>
  <pageSetup fitToHeight="0" fitToWidth="1" horizontalDpi="600" verticalDpi="600" orientation="landscape" paperSize="9" scale="68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Q70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47.00390625" style="269" bestFit="1" customWidth="1"/>
    <col min="3" max="12" width="14.421875" style="269" customWidth="1"/>
    <col min="13" max="13" width="9.140625" style="295" customWidth="1"/>
    <col min="14" max="16384" width="11.421875" style="269" customWidth="1"/>
  </cols>
  <sheetData>
    <row r="1" spans="1:12" ht="24.75" customHeight="1" thickBot="1" thickTop="1">
      <c r="A1" s="523" t="s">
        <v>349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46"/>
    </row>
    <row r="2" spans="1:12" ht="24.75" customHeight="1" thickBot="1" thickTop="1">
      <c r="A2" s="535" t="s">
        <v>24</v>
      </c>
      <c r="B2" s="547" t="s">
        <v>94</v>
      </c>
      <c r="C2" s="549" t="s">
        <v>95</v>
      </c>
      <c r="D2" s="550"/>
      <c r="E2" s="551"/>
      <c r="F2" s="551"/>
      <c r="G2" s="551"/>
      <c r="H2" s="551"/>
      <c r="I2" s="551"/>
      <c r="J2" s="552"/>
      <c r="K2" s="553" t="s">
        <v>91</v>
      </c>
      <c r="L2" s="554"/>
    </row>
    <row r="3" spans="1:14" ht="24.75" customHeight="1">
      <c r="A3" s="535"/>
      <c r="B3" s="547"/>
      <c r="C3" s="557" t="s">
        <v>96</v>
      </c>
      <c r="D3" s="558"/>
      <c r="E3" s="557" t="s">
        <v>97</v>
      </c>
      <c r="F3" s="558"/>
      <c r="G3" s="557" t="s">
        <v>98</v>
      </c>
      <c r="H3" s="558"/>
      <c r="I3" s="559" t="s">
        <v>99</v>
      </c>
      <c r="J3" s="560"/>
      <c r="K3" s="555"/>
      <c r="L3" s="556"/>
      <c r="N3" s="297"/>
    </row>
    <row r="4" spans="1:12" ht="24.75" customHeight="1" thickBot="1">
      <c r="A4" s="536"/>
      <c r="B4" s="548"/>
      <c r="C4" s="6" t="s">
        <v>26</v>
      </c>
      <c r="D4" s="7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4" t="s">
        <v>26</v>
      </c>
      <c r="J4" s="65" t="s">
        <v>27</v>
      </c>
      <c r="K4" s="66" t="s">
        <v>26</v>
      </c>
      <c r="L4" s="67" t="s">
        <v>27</v>
      </c>
    </row>
    <row r="5" spans="1:17" ht="29.25" thickBot="1">
      <c r="A5" s="68" t="s">
        <v>28</v>
      </c>
      <c r="B5" s="69" t="s">
        <v>29</v>
      </c>
      <c r="C5" s="361">
        <v>2229</v>
      </c>
      <c r="D5" s="70">
        <v>0.05133106116433308</v>
      </c>
      <c r="E5" s="359">
        <v>1412</v>
      </c>
      <c r="F5" s="70">
        <v>0.02805372327743781</v>
      </c>
      <c r="G5" s="362">
        <v>482</v>
      </c>
      <c r="H5" s="70">
        <v>0.04197874934680369</v>
      </c>
      <c r="I5" s="359">
        <v>8</v>
      </c>
      <c r="J5" s="92">
        <v>0.16666666666666663</v>
      </c>
      <c r="K5" s="370">
        <v>4131</v>
      </c>
      <c r="L5" s="70">
        <v>0.03923598579108333</v>
      </c>
      <c r="M5" s="294" t="s">
        <v>235</v>
      </c>
      <c r="N5" s="297"/>
      <c r="O5" s="297"/>
      <c r="P5" s="295"/>
      <c r="Q5" s="295"/>
    </row>
    <row r="6" spans="1:17" ht="15.75" thickBot="1">
      <c r="A6" s="15" t="s">
        <v>30</v>
      </c>
      <c r="B6" s="16" t="s">
        <v>31</v>
      </c>
      <c r="C6" s="360">
        <v>25580</v>
      </c>
      <c r="D6" s="378">
        <v>0.589075165806927</v>
      </c>
      <c r="E6" s="360">
        <v>25333</v>
      </c>
      <c r="F6" s="378">
        <v>0.5033179686879122</v>
      </c>
      <c r="G6" s="360">
        <v>2630</v>
      </c>
      <c r="H6" s="378">
        <v>0.2290541717470824</v>
      </c>
      <c r="I6" s="360">
        <v>1</v>
      </c>
      <c r="J6" s="378">
        <v>0.02083333333333333</v>
      </c>
      <c r="K6" s="360">
        <v>53544</v>
      </c>
      <c r="L6" s="508">
        <v>0.5085576429914709</v>
      </c>
      <c r="N6" s="297"/>
      <c r="O6" s="297"/>
      <c r="P6" s="295"/>
      <c r="Q6" s="295"/>
    </row>
    <row r="7" spans="1:17" ht="15">
      <c r="A7" s="20">
        <v>10</v>
      </c>
      <c r="B7" s="21" t="s">
        <v>32</v>
      </c>
      <c r="C7" s="351">
        <v>5377</v>
      </c>
      <c r="D7" s="23">
        <v>0.12382553426676492</v>
      </c>
      <c r="E7" s="351">
        <v>3589</v>
      </c>
      <c r="F7" s="23">
        <v>0.07130652467615037</v>
      </c>
      <c r="G7" s="363">
        <v>321</v>
      </c>
      <c r="H7" s="23">
        <v>0.02795680195087964</v>
      </c>
      <c r="I7" s="351">
        <v>0</v>
      </c>
      <c r="J7" s="75">
        <v>0</v>
      </c>
      <c r="K7" s="371">
        <v>9287</v>
      </c>
      <c r="L7" s="23">
        <v>0.08820735900309633</v>
      </c>
      <c r="M7" s="294" t="s">
        <v>236</v>
      </c>
      <c r="N7" s="297"/>
      <c r="O7" s="297"/>
      <c r="P7" s="295"/>
      <c r="Q7" s="295"/>
    </row>
    <row r="8" spans="1:17" ht="15">
      <c r="A8" s="25">
        <v>11</v>
      </c>
      <c r="B8" s="26" t="s">
        <v>33</v>
      </c>
      <c r="C8" s="352">
        <v>13735</v>
      </c>
      <c r="D8" s="28">
        <v>0.3162997420781135</v>
      </c>
      <c r="E8" s="352">
        <v>14858</v>
      </c>
      <c r="F8" s="28">
        <v>0.29519987284431376</v>
      </c>
      <c r="G8" s="364">
        <v>1503</v>
      </c>
      <c r="H8" s="28">
        <v>0.13090053997561402</v>
      </c>
      <c r="I8" s="352">
        <v>0</v>
      </c>
      <c r="J8" s="77">
        <v>0</v>
      </c>
      <c r="K8" s="372">
        <v>30096</v>
      </c>
      <c r="L8" s="28">
        <v>0.2858499705563893</v>
      </c>
      <c r="M8" s="294" t="s">
        <v>237</v>
      </c>
      <c r="N8" s="297"/>
      <c r="O8" s="297"/>
      <c r="P8" s="295"/>
      <c r="Q8" s="295"/>
    </row>
    <row r="9" spans="1:17" ht="15">
      <c r="A9" s="25">
        <v>12</v>
      </c>
      <c r="B9" s="26" t="s">
        <v>34</v>
      </c>
      <c r="C9" s="352">
        <v>5682</v>
      </c>
      <c r="D9" s="28">
        <v>0.13084929992630803</v>
      </c>
      <c r="E9" s="352">
        <v>6108</v>
      </c>
      <c r="F9" s="28">
        <v>0.12135420805849162</v>
      </c>
      <c r="G9" s="364">
        <v>652</v>
      </c>
      <c r="H9" s="28">
        <v>0.056784532311444</v>
      </c>
      <c r="I9" s="352">
        <v>1</v>
      </c>
      <c r="J9" s="77">
        <v>0.02083333333333333</v>
      </c>
      <c r="K9" s="372">
        <v>12443</v>
      </c>
      <c r="L9" s="28">
        <v>0.11818285432061243</v>
      </c>
      <c r="M9" s="294" t="s">
        <v>238</v>
      </c>
      <c r="N9" s="297"/>
      <c r="O9" s="297"/>
      <c r="P9" s="295"/>
      <c r="Q9" s="295"/>
    </row>
    <row r="10" spans="1:17" ht="15">
      <c r="A10" s="25">
        <v>13</v>
      </c>
      <c r="B10" s="26" t="s">
        <v>35</v>
      </c>
      <c r="C10" s="352">
        <v>128</v>
      </c>
      <c r="D10" s="28">
        <v>0.0029476787030213707</v>
      </c>
      <c r="E10" s="352">
        <v>258</v>
      </c>
      <c r="F10" s="28">
        <v>0.005125963601684813</v>
      </c>
      <c r="G10" s="364">
        <v>94</v>
      </c>
      <c r="H10" s="28">
        <v>0.008186727051036406</v>
      </c>
      <c r="I10" s="352">
        <v>0</v>
      </c>
      <c r="J10" s="77">
        <v>0</v>
      </c>
      <c r="K10" s="372">
        <v>480</v>
      </c>
      <c r="L10" s="28">
        <v>0.004559010694679255</v>
      </c>
      <c r="M10" s="294" t="s">
        <v>239</v>
      </c>
      <c r="N10" s="295"/>
      <c r="O10" s="295"/>
      <c r="P10" s="295"/>
      <c r="Q10" s="295"/>
    </row>
    <row r="11" spans="1:17" ht="29.25" thickBot="1">
      <c r="A11" s="30">
        <v>19</v>
      </c>
      <c r="B11" s="31" t="s">
        <v>36</v>
      </c>
      <c r="C11" s="353">
        <v>658</v>
      </c>
      <c r="D11" s="33">
        <v>0.015152910832719236</v>
      </c>
      <c r="E11" s="353">
        <v>520</v>
      </c>
      <c r="F11" s="33">
        <v>0.010331399507271714</v>
      </c>
      <c r="G11" s="365">
        <v>60</v>
      </c>
      <c r="H11" s="33">
        <v>0.005225570458108344</v>
      </c>
      <c r="I11" s="353">
        <v>0</v>
      </c>
      <c r="J11" s="78">
        <v>0</v>
      </c>
      <c r="K11" s="373">
        <v>1238</v>
      </c>
      <c r="L11" s="33">
        <v>0.011758448416693577</v>
      </c>
      <c r="M11" s="294" t="s">
        <v>240</v>
      </c>
      <c r="N11" s="295"/>
      <c r="O11" s="295"/>
      <c r="P11" s="295"/>
      <c r="Q11" s="295"/>
    </row>
    <row r="12" spans="1:17" ht="15.75" thickBot="1">
      <c r="A12" s="15">
        <v>2</v>
      </c>
      <c r="B12" s="16" t="s">
        <v>37</v>
      </c>
      <c r="C12" s="360">
        <v>1575</v>
      </c>
      <c r="D12" s="378">
        <v>0.036270265291083265</v>
      </c>
      <c r="E12" s="360">
        <v>3016</v>
      </c>
      <c r="F12" s="378">
        <v>0.05992211714217595</v>
      </c>
      <c r="G12" s="360">
        <v>3512</v>
      </c>
      <c r="H12" s="378">
        <v>0.30587005748127505</v>
      </c>
      <c r="I12" s="360">
        <v>3</v>
      </c>
      <c r="J12" s="378">
        <v>0.062499999999999986</v>
      </c>
      <c r="K12" s="360">
        <v>8106</v>
      </c>
      <c r="L12" s="508">
        <v>0.07699029310639592</v>
      </c>
      <c r="N12" s="295"/>
      <c r="O12" s="295"/>
      <c r="P12" s="295"/>
      <c r="Q12" s="295"/>
    </row>
    <row r="13" spans="1:17" ht="15">
      <c r="A13" s="35">
        <v>20</v>
      </c>
      <c r="B13" s="36" t="s">
        <v>38</v>
      </c>
      <c r="C13" s="354">
        <v>650</v>
      </c>
      <c r="D13" s="38">
        <v>0.014968680913780397</v>
      </c>
      <c r="E13" s="354">
        <v>1146</v>
      </c>
      <c r="F13" s="38">
        <v>0.02276881506794882</v>
      </c>
      <c r="G13" s="366">
        <v>1375</v>
      </c>
      <c r="H13" s="38">
        <v>0.11975265633164954</v>
      </c>
      <c r="I13" s="354">
        <v>2</v>
      </c>
      <c r="J13" s="80">
        <v>0.04166666666666666</v>
      </c>
      <c r="K13" s="374">
        <v>3173</v>
      </c>
      <c r="L13" s="38">
        <v>0.03013696027961933</v>
      </c>
      <c r="M13" s="294" t="s">
        <v>241</v>
      </c>
      <c r="N13" s="295"/>
      <c r="O13" s="295"/>
      <c r="P13" s="295"/>
      <c r="Q13" s="295"/>
    </row>
    <row r="14" spans="1:17" ht="15">
      <c r="A14" s="25">
        <v>21</v>
      </c>
      <c r="B14" s="26" t="s">
        <v>39</v>
      </c>
      <c r="C14" s="352">
        <v>775</v>
      </c>
      <c r="D14" s="28">
        <v>0.017847273397199704</v>
      </c>
      <c r="E14" s="352">
        <v>1602</v>
      </c>
      <c r="F14" s="28">
        <v>0.031828657712787096</v>
      </c>
      <c r="G14" s="364">
        <v>1833</v>
      </c>
      <c r="H14" s="28">
        <v>0.1596411774952099</v>
      </c>
      <c r="I14" s="352">
        <v>1</v>
      </c>
      <c r="J14" s="77">
        <v>0.02083333333333333</v>
      </c>
      <c r="K14" s="372">
        <v>4211</v>
      </c>
      <c r="L14" s="28">
        <v>0.03999582090686321</v>
      </c>
      <c r="M14" s="294" t="s">
        <v>242</v>
      </c>
      <c r="N14" s="295"/>
      <c r="O14" s="295"/>
      <c r="P14" s="295"/>
      <c r="Q14" s="295"/>
    </row>
    <row r="15" spans="1:17" ht="15">
      <c r="A15" s="25">
        <v>22</v>
      </c>
      <c r="B15" s="26" t="s">
        <v>40</v>
      </c>
      <c r="C15" s="352">
        <v>59</v>
      </c>
      <c r="D15" s="28">
        <v>0.001358695652173913</v>
      </c>
      <c r="E15" s="352">
        <v>123</v>
      </c>
      <c r="F15" s="28">
        <v>0.0024437733449892713</v>
      </c>
      <c r="G15" s="364">
        <v>207</v>
      </c>
      <c r="H15" s="28">
        <v>0.018028218080473786</v>
      </c>
      <c r="I15" s="352">
        <v>0</v>
      </c>
      <c r="J15" s="77">
        <v>0</v>
      </c>
      <c r="K15" s="372">
        <v>389</v>
      </c>
      <c r="L15" s="28">
        <v>0.003694698250479646</v>
      </c>
      <c r="M15" s="294" t="s">
        <v>243</v>
      </c>
      <c r="N15" s="295"/>
      <c r="O15" s="295"/>
      <c r="P15" s="295"/>
      <c r="Q15" s="295"/>
    </row>
    <row r="16" spans="1:17" ht="15.75" thickBot="1">
      <c r="A16" s="40">
        <v>29</v>
      </c>
      <c r="B16" s="41" t="s">
        <v>41</v>
      </c>
      <c r="C16" s="355">
        <v>91</v>
      </c>
      <c r="D16" s="43">
        <v>0.0020956153279292557</v>
      </c>
      <c r="E16" s="355">
        <v>145</v>
      </c>
      <c r="F16" s="43">
        <v>0.002880871016450767</v>
      </c>
      <c r="G16" s="367">
        <v>97</v>
      </c>
      <c r="H16" s="43">
        <v>0.008448005573941821</v>
      </c>
      <c r="I16" s="355">
        <v>0</v>
      </c>
      <c r="J16" s="82">
        <v>0</v>
      </c>
      <c r="K16" s="375">
        <v>333</v>
      </c>
      <c r="L16" s="43">
        <v>0.003162813669433733</v>
      </c>
      <c r="M16" s="294" t="s">
        <v>244</v>
      </c>
      <c r="N16" s="295"/>
      <c r="O16" s="295"/>
      <c r="P16" s="295"/>
      <c r="Q16" s="295"/>
    </row>
    <row r="17" spans="1:17" ht="15.75" thickBot="1">
      <c r="A17" s="15">
        <v>3</v>
      </c>
      <c r="B17" s="16" t="s">
        <v>42</v>
      </c>
      <c r="C17" s="360">
        <v>8441</v>
      </c>
      <c r="D17" s="378">
        <v>0.194385593220339</v>
      </c>
      <c r="E17" s="360">
        <v>15171</v>
      </c>
      <c r="F17" s="378">
        <v>0.3014185806246524</v>
      </c>
      <c r="G17" s="360">
        <v>3498</v>
      </c>
      <c r="H17" s="378">
        <v>0.30465075770771644</v>
      </c>
      <c r="I17" s="360">
        <v>0</v>
      </c>
      <c r="J17" s="378">
        <v>0</v>
      </c>
      <c r="K17" s="360">
        <v>27110</v>
      </c>
      <c r="L17" s="508">
        <v>0.25748912485990544</v>
      </c>
      <c r="N17" s="295"/>
      <c r="O17" s="295"/>
      <c r="P17" s="295"/>
      <c r="Q17" s="295"/>
    </row>
    <row r="18" spans="1:17" ht="15">
      <c r="A18" s="20">
        <v>30</v>
      </c>
      <c r="B18" s="21" t="s">
        <v>43</v>
      </c>
      <c r="C18" s="351">
        <v>3038</v>
      </c>
      <c r="D18" s="23">
        <v>0.06996131171702284</v>
      </c>
      <c r="E18" s="351">
        <v>5294</v>
      </c>
      <c r="F18" s="23">
        <v>0.1051815942144163</v>
      </c>
      <c r="G18" s="363">
        <v>1153</v>
      </c>
      <c r="H18" s="23">
        <v>0.10041804563664866</v>
      </c>
      <c r="I18" s="351">
        <v>0</v>
      </c>
      <c r="J18" s="75">
        <v>0</v>
      </c>
      <c r="K18" s="371">
        <v>9485</v>
      </c>
      <c r="L18" s="23">
        <v>0.09008795091465154</v>
      </c>
      <c r="M18" s="294" t="s">
        <v>245</v>
      </c>
      <c r="N18" s="295"/>
      <c r="O18" s="295"/>
      <c r="P18" s="295"/>
      <c r="Q18" s="295"/>
    </row>
    <row r="19" spans="1:17" ht="15">
      <c r="A19" s="25">
        <v>31</v>
      </c>
      <c r="B19" s="26" t="s">
        <v>44</v>
      </c>
      <c r="C19" s="352">
        <v>359</v>
      </c>
      <c r="D19" s="28">
        <v>0.00826731761238025</v>
      </c>
      <c r="E19" s="352">
        <v>604</v>
      </c>
      <c r="F19" s="28">
        <v>0.012000317889215607</v>
      </c>
      <c r="G19" s="364">
        <v>260</v>
      </c>
      <c r="H19" s="28">
        <v>0.022644138651802825</v>
      </c>
      <c r="I19" s="352">
        <v>0</v>
      </c>
      <c r="J19" s="77">
        <v>0</v>
      </c>
      <c r="K19" s="372">
        <v>1223</v>
      </c>
      <c r="L19" s="28">
        <v>0.01161597933248485</v>
      </c>
      <c r="M19" s="294" t="s">
        <v>246</v>
      </c>
      <c r="N19" s="295"/>
      <c r="O19" s="295"/>
      <c r="P19" s="295"/>
      <c r="Q19" s="295"/>
    </row>
    <row r="20" spans="1:17" ht="15">
      <c r="A20" s="25">
        <v>32</v>
      </c>
      <c r="B20" s="26" t="s">
        <v>45</v>
      </c>
      <c r="C20" s="352">
        <v>4036</v>
      </c>
      <c r="D20" s="28">
        <v>0.09294399410464259</v>
      </c>
      <c r="E20" s="352">
        <v>7521</v>
      </c>
      <c r="F20" s="28">
        <v>0.14942779941190498</v>
      </c>
      <c r="G20" s="364">
        <v>1634</v>
      </c>
      <c r="H20" s="28">
        <v>0.1423097021424839</v>
      </c>
      <c r="I20" s="352">
        <v>0</v>
      </c>
      <c r="J20" s="77">
        <v>0</v>
      </c>
      <c r="K20" s="372">
        <v>13191</v>
      </c>
      <c r="L20" s="28">
        <v>0.12528731265315426</v>
      </c>
      <c r="M20" s="294" t="s">
        <v>247</v>
      </c>
      <c r="N20" s="295"/>
      <c r="O20" s="295"/>
      <c r="P20" s="295"/>
      <c r="Q20" s="295"/>
    </row>
    <row r="21" spans="1:17" ht="29.25" thickBot="1">
      <c r="A21" s="30">
        <v>39</v>
      </c>
      <c r="B21" s="31" t="s">
        <v>46</v>
      </c>
      <c r="C21" s="353">
        <v>1008</v>
      </c>
      <c r="D21" s="33">
        <v>0.023212969786293294</v>
      </c>
      <c r="E21" s="353">
        <v>1752</v>
      </c>
      <c r="F21" s="33">
        <v>0.03480886910911548</v>
      </c>
      <c r="G21" s="365">
        <v>451</v>
      </c>
      <c r="H21" s="33">
        <v>0.03927887127678105</v>
      </c>
      <c r="I21" s="353">
        <v>0</v>
      </c>
      <c r="J21" s="78">
        <v>0</v>
      </c>
      <c r="K21" s="373">
        <v>3211</v>
      </c>
      <c r="L21" s="33">
        <v>0.030497881959614764</v>
      </c>
      <c r="M21" s="294" t="s">
        <v>248</v>
      </c>
      <c r="N21" s="295"/>
      <c r="O21" s="295"/>
      <c r="P21" s="295"/>
      <c r="Q21" s="295"/>
    </row>
    <row r="22" spans="1:17" ht="15.75" thickBot="1">
      <c r="A22" s="15">
        <v>4</v>
      </c>
      <c r="B22" s="16" t="s">
        <v>47</v>
      </c>
      <c r="C22" s="360">
        <v>19</v>
      </c>
      <c r="D22" s="378">
        <v>0.0004375460574797347</v>
      </c>
      <c r="E22" s="360">
        <v>44</v>
      </c>
      <c r="F22" s="378">
        <v>0.0008741953429229912</v>
      </c>
      <c r="G22" s="360">
        <v>169</v>
      </c>
      <c r="H22" s="378">
        <v>0.014718690123671836</v>
      </c>
      <c r="I22" s="360">
        <v>0</v>
      </c>
      <c r="J22" s="378">
        <v>0</v>
      </c>
      <c r="K22" s="360">
        <v>232</v>
      </c>
      <c r="L22" s="508">
        <v>0.00220352183576164</v>
      </c>
      <c r="N22" s="295"/>
      <c r="O22" s="295"/>
      <c r="P22" s="295"/>
      <c r="Q22" s="295"/>
    </row>
    <row r="23" spans="1:17" ht="15">
      <c r="A23" s="35">
        <v>40</v>
      </c>
      <c r="B23" s="36" t="s">
        <v>48</v>
      </c>
      <c r="C23" s="354">
        <v>14</v>
      </c>
      <c r="D23" s="38">
        <v>0.0003224023581429624</v>
      </c>
      <c r="E23" s="354">
        <v>25</v>
      </c>
      <c r="F23" s="38">
        <v>0.0004967018993880632</v>
      </c>
      <c r="G23" s="366">
        <v>120</v>
      </c>
      <c r="H23" s="38">
        <v>0.010451140916216689</v>
      </c>
      <c r="I23" s="354">
        <v>0</v>
      </c>
      <c r="J23" s="80">
        <v>0</v>
      </c>
      <c r="K23" s="374">
        <v>159</v>
      </c>
      <c r="L23" s="38">
        <v>0.0015101722926125034</v>
      </c>
      <c r="M23" s="294" t="s">
        <v>249</v>
      </c>
      <c r="N23" s="295"/>
      <c r="O23" s="295"/>
      <c r="P23" s="295"/>
      <c r="Q23" s="295"/>
    </row>
    <row r="24" spans="1:17" ht="15.75" thickBot="1">
      <c r="A24" s="40">
        <v>41</v>
      </c>
      <c r="B24" s="41" t="s">
        <v>49</v>
      </c>
      <c r="C24" s="355">
        <v>5</v>
      </c>
      <c r="D24" s="43">
        <v>0.0001151436993367723</v>
      </c>
      <c r="E24" s="355">
        <v>19</v>
      </c>
      <c r="F24" s="43">
        <v>0.0003774934435349281</v>
      </c>
      <c r="G24" s="367">
        <v>49</v>
      </c>
      <c r="H24" s="43">
        <v>0.004267549207455147</v>
      </c>
      <c r="I24" s="355">
        <v>0</v>
      </c>
      <c r="J24" s="82">
        <v>0</v>
      </c>
      <c r="K24" s="375">
        <v>73</v>
      </c>
      <c r="L24" s="43">
        <v>0.0006933495431491367</v>
      </c>
      <c r="M24" s="294" t="s">
        <v>250</v>
      </c>
      <c r="N24" s="295"/>
      <c r="O24" s="295"/>
      <c r="P24" s="295"/>
      <c r="Q24" s="295"/>
    </row>
    <row r="25" spans="1:17" ht="29.25" thickBot="1">
      <c r="A25" s="15">
        <v>5</v>
      </c>
      <c r="B25" s="16" t="s">
        <v>50</v>
      </c>
      <c r="C25" s="360">
        <v>1424</v>
      </c>
      <c r="D25" s="378">
        <v>0.03279292557111275</v>
      </c>
      <c r="E25" s="360">
        <v>2584</v>
      </c>
      <c r="F25" s="378">
        <v>0.05133910832075021</v>
      </c>
      <c r="G25" s="360">
        <v>534</v>
      </c>
      <c r="H25" s="378">
        <v>0.046507577077164255</v>
      </c>
      <c r="I25" s="360">
        <v>15</v>
      </c>
      <c r="J25" s="378">
        <v>0.3125</v>
      </c>
      <c r="K25" s="360">
        <v>4557</v>
      </c>
      <c r="L25" s="508">
        <v>0.04328210778261118</v>
      </c>
      <c r="N25" s="295"/>
      <c r="O25" s="295"/>
      <c r="P25" s="295"/>
      <c r="Q25" s="295"/>
    </row>
    <row r="26" spans="1:17" ht="15">
      <c r="A26" s="20">
        <v>50</v>
      </c>
      <c r="B26" s="21" t="s">
        <v>52</v>
      </c>
      <c r="C26" s="351">
        <v>564</v>
      </c>
      <c r="D26" s="23">
        <v>0.012988209285187912</v>
      </c>
      <c r="E26" s="351">
        <v>1220</v>
      </c>
      <c r="F26" s="23">
        <v>0.024239052690137486</v>
      </c>
      <c r="G26" s="363">
        <v>230</v>
      </c>
      <c r="H26" s="23">
        <v>0.020031353422748654</v>
      </c>
      <c r="I26" s="351">
        <v>3</v>
      </c>
      <c r="J26" s="75">
        <v>0.0625</v>
      </c>
      <c r="K26" s="371">
        <v>2017</v>
      </c>
      <c r="L26" s="23">
        <v>0.019157342856600115</v>
      </c>
      <c r="M26" s="294" t="s">
        <v>251</v>
      </c>
      <c r="N26" s="295"/>
      <c r="O26" s="295"/>
      <c r="P26" s="295"/>
      <c r="Q26" s="295"/>
    </row>
    <row r="27" spans="1:17" ht="15">
      <c r="A27" s="25">
        <v>51</v>
      </c>
      <c r="B27" s="26" t="s">
        <v>52</v>
      </c>
      <c r="C27" s="352">
        <v>180</v>
      </c>
      <c r="D27" s="28">
        <v>0.004145173176123802</v>
      </c>
      <c r="E27" s="352">
        <v>418</v>
      </c>
      <c r="F27" s="28">
        <v>0.008304855757768417</v>
      </c>
      <c r="G27" s="364">
        <v>41</v>
      </c>
      <c r="H27" s="28">
        <v>0.003570806479707368</v>
      </c>
      <c r="I27" s="352">
        <v>0</v>
      </c>
      <c r="J27" s="77">
        <v>0</v>
      </c>
      <c r="K27" s="372">
        <v>639</v>
      </c>
      <c r="L27" s="28">
        <v>0.006069182987291758</v>
      </c>
      <c r="M27" s="294" t="s">
        <v>252</v>
      </c>
      <c r="N27" s="295"/>
      <c r="O27" s="295"/>
      <c r="P27" s="295"/>
      <c r="Q27" s="295"/>
    </row>
    <row r="28" spans="1:17" ht="15">
      <c r="A28" s="25">
        <v>52</v>
      </c>
      <c r="B28" s="26" t="s">
        <v>53</v>
      </c>
      <c r="C28" s="352">
        <v>546</v>
      </c>
      <c r="D28" s="28">
        <v>0.012573691967575535</v>
      </c>
      <c r="E28" s="352">
        <v>789</v>
      </c>
      <c r="F28" s="28">
        <v>0.015675911944687277</v>
      </c>
      <c r="G28" s="364">
        <v>224</v>
      </c>
      <c r="H28" s="28">
        <v>0.019508796376937816</v>
      </c>
      <c r="I28" s="352">
        <v>6</v>
      </c>
      <c r="J28" s="77">
        <v>0.125</v>
      </c>
      <c r="K28" s="372">
        <v>1565</v>
      </c>
      <c r="L28" s="28">
        <v>0.01486427445244382</v>
      </c>
      <c r="M28" s="294" t="s">
        <v>253</v>
      </c>
      <c r="N28" s="295"/>
      <c r="O28" s="295"/>
      <c r="P28" s="295"/>
      <c r="Q28" s="295"/>
    </row>
    <row r="29" spans="1:17" ht="42.75">
      <c r="A29" s="25">
        <v>53</v>
      </c>
      <c r="B29" s="26" t="s">
        <v>54</v>
      </c>
      <c r="C29" s="352">
        <v>5</v>
      </c>
      <c r="D29" s="28">
        <v>0.0001151436993367723</v>
      </c>
      <c r="E29" s="352">
        <v>7</v>
      </c>
      <c r="F29" s="28">
        <v>0.0001390765318286577</v>
      </c>
      <c r="G29" s="364">
        <v>9</v>
      </c>
      <c r="H29" s="28">
        <v>0.0007838355687162516</v>
      </c>
      <c r="I29" s="352">
        <v>3</v>
      </c>
      <c r="J29" s="77">
        <v>0.0625</v>
      </c>
      <c r="K29" s="372">
        <v>24</v>
      </c>
      <c r="L29" s="28">
        <v>0.00022795053473396271</v>
      </c>
      <c r="M29" s="294" t="s">
        <v>254</v>
      </c>
      <c r="N29" s="295"/>
      <c r="O29" s="295"/>
      <c r="P29" s="295"/>
      <c r="Q29" s="295"/>
    </row>
    <row r="30" spans="1:17" ht="15">
      <c r="A30" s="25">
        <v>54</v>
      </c>
      <c r="B30" s="26" t="s">
        <v>55</v>
      </c>
      <c r="C30" s="352">
        <v>52</v>
      </c>
      <c r="D30" s="28">
        <v>0.001197494473102432</v>
      </c>
      <c r="E30" s="352">
        <v>32</v>
      </c>
      <c r="F30" s="28">
        <v>0.000635778431216721</v>
      </c>
      <c r="G30" s="364">
        <v>2</v>
      </c>
      <c r="H30" s="28">
        <v>0.0001741856819369448</v>
      </c>
      <c r="I30" s="352">
        <v>3</v>
      </c>
      <c r="J30" s="77">
        <v>0.0625</v>
      </c>
      <c r="K30" s="372">
        <v>89</v>
      </c>
      <c r="L30" s="28">
        <v>0.0008453165663051118</v>
      </c>
      <c r="M30" s="294" t="s">
        <v>255</v>
      </c>
      <c r="N30" s="295"/>
      <c r="O30" s="295"/>
      <c r="P30" s="295"/>
      <c r="Q30" s="295"/>
    </row>
    <row r="31" spans="1:17" ht="29.25" thickBot="1">
      <c r="A31" s="30">
        <v>59</v>
      </c>
      <c r="B31" s="31" t="s">
        <v>56</v>
      </c>
      <c r="C31" s="353">
        <v>77</v>
      </c>
      <c r="D31" s="33">
        <v>0.0017732129697862933</v>
      </c>
      <c r="E31" s="353">
        <v>118</v>
      </c>
      <c r="F31" s="33">
        <v>0.0023444329651116586</v>
      </c>
      <c r="G31" s="365">
        <v>28</v>
      </c>
      <c r="H31" s="33">
        <v>0.002438599547117227</v>
      </c>
      <c r="I31" s="353">
        <v>0</v>
      </c>
      <c r="J31" s="78">
        <v>0</v>
      </c>
      <c r="K31" s="373">
        <v>223</v>
      </c>
      <c r="L31" s="33">
        <v>0.002118040385236404</v>
      </c>
      <c r="M31" s="294" t="s">
        <v>256</v>
      </c>
      <c r="N31" s="295"/>
      <c r="O31" s="295"/>
      <c r="P31" s="295"/>
      <c r="Q31" s="295"/>
    </row>
    <row r="32" spans="1:17" ht="29.25" thickBot="1">
      <c r="A32" s="15">
        <v>6</v>
      </c>
      <c r="B32" s="16" t="s">
        <v>57</v>
      </c>
      <c r="C32" s="360">
        <v>981</v>
      </c>
      <c r="D32" s="378">
        <v>0.022591193809874722</v>
      </c>
      <c r="E32" s="360">
        <v>941</v>
      </c>
      <c r="F32" s="378">
        <v>0.018695859492966704</v>
      </c>
      <c r="G32" s="360">
        <v>113</v>
      </c>
      <c r="H32" s="378">
        <v>0.00984149102943738</v>
      </c>
      <c r="I32" s="360">
        <v>1</v>
      </c>
      <c r="J32" s="378">
        <v>0.02083333333333333</v>
      </c>
      <c r="K32" s="360">
        <v>2036</v>
      </c>
      <c r="L32" s="508">
        <v>0.01933780369659784</v>
      </c>
      <c r="N32" s="295"/>
      <c r="O32" s="295"/>
      <c r="P32" s="295"/>
      <c r="Q32" s="295"/>
    </row>
    <row r="33" spans="1:17" ht="28.5">
      <c r="A33" s="35">
        <v>60</v>
      </c>
      <c r="B33" s="36" t="s">
        <v>100</v>
      </c>
      <c r="C33" s="354">
        <v>173</v>
      </c>
      <c r="D33" s="38">
        <v>0.003983971997052321</v>
      </c>
      <c r="E33" s="354">
        <v>160</v>
      </c>
      <c r="F33" s="38">
        <v>0.003178892156083605</v>
      </c>
      <c r="G33" s="366">
        <v>9</v>
      </c>
      <c r="H33" s="38">
        <v>0.0007838355687162516</v>
      </c>
      <c r="I33" s="354">
        <v>1</v>
      </c>
      <c r="J33" s="80">
        <v>0.02083333333333333</v>
      </c>
      <c r="K33" s="374">
        <v>343</v>
      </c>
      <c r="L33" s="38">
        <v>0.003257793058906217</v>
      </c>
      <c r="M33" s="294" t="s">
        <v>257</v>
      </c>
      <c r="N33" s="295"/>
      <c r="O33" s="295"/>
      <c r="P33" s="295"/>
      <c r="Q33" s="295"/>
    </row>
    <row r="34" spans="1:17" ht="28.5">
      <c r="A34" s="25">
        <v>61</v>
      </c>
      <c r="B34" s="26" t="s">
        <v>59</v>
      </c>
      <c r="C34" s="352">
        <v>476</v>
      </c>
      <c r="D34" s="28">
        <v>0.010961680176860722</v>
      </c>
      <c r="E34" s="352">
        <v>457</v>
      </c>
      <c r="F34" s="28">
        <v>0.009079710720813797</v>
      </c>
      <c r="G34" s="364">
        <v>54</v>
      </c>
      <c r="H34" s="28">
        <v>0.004703013412297509</v>
      </c>
      <c r="I34" s="352">
        <v>0</v>
      </c>
      <c r="J34" s="77">
        <v>0</v>
      </c>
      <c r="K34" s="372">
        <v>987</v>
      </c>
      <c r="L34" s="28">
        <v>0.009374465740934217</v>
      </c>
      <c r="M34" s="294" t="s">
        <v>258</v>
      </c>
      <c r="N34" s="295"/>
      <c r="O34" s="295"/>
      <c r="P34" s="295"/>
      <c r="Q34" s="295"/>
    </row>
    <row r="35" spans="1:17" ht="15">
      <c r="A35" s="25">
        <v>62</v>
      </c>
      <c r="B35" s="26" t="s">
        <v>60</v>
      </c>
      <c r="C35" s="352">
        <v>275</v>
      </c>
      <c r="D35" s="28">
        <v>0.0063329034635224764</v>
      </c>
      <c r="E35" s="352">
        <v>255</v>
      </c>
      <c r="F35" s="28">
        <v>0.005066359373758244</v>
      </c>
      <c r="G35" s="364">
        <v>38</v>
      </c>
      <c r="H35" s="28">
        <v>0.003309527956801951</v>
      </c>
      <c r="I35" s="352">
        <v>0</v>
      </c>
      <c r="J35" s="77">
        <v>0</v>
      </c>
      <c r="K35" s="372">
        <v>568</v>
      </c>
      <c r="L35" s="28">
        <v>0.005394829322037118</v>
      </c>
      <c r="M35" s="294" t="s">
        <v>259</v>
      </c>
      <c r="N35" s="295"/>
      <c r="O35" s="295"/>
      <c r="P35" s="295"/>
      <c r="Q35" s="295"/>
    </row>
    <row r="36" spans="1:17" ht="15">
      <c r="A36" s="25">
        <v>63</v>
      </c>
      <c r="B36" s="26" t="s">
        <v>61</v>
      </c>
      <c r="C36" s="352">
        <v>6</v>
      </c>
      <c r="D36" s="28">
        <v>0.00013817243920412675</v>
      </c>
      <c r="E36" s="352">
        <v>6</v>
      </c>
      <c r="F36" s="28">
        <v>0.00011920845585313519</v>
      </c>
      <c r="G36" s="364">
        <v>0</v>
      </c>
      <c r="H36" s="28">
        <v>0</v>
      </c>
      <c r="I36" s="352">
        <v>0</v>
      </c>
      <c r="J36" s="77">
        <v>0</v>
      </c>
      <c r="K36" s="372">
        <v>12</v>
      </c>
      <c r="L36" s="28">
        <v>0.00011397526736698136</v>
      </c>
      <c r="M36" s="294" t="s">
        <v>260</v>
      </c>
      <c r="N36" s="295"/>
      <c r="O36" s="295"/>
      <c r="P36" s="295"/>
      <c r="Q36" s="295"/>
    </row>
    <row r="37" spans="1:17" ht="43.5" thickBot="1">
      <c r="A37" s="40">
        <v>69</v>
      </c>
      <c r="B37" s="41" t="s">
        <v>62</v>
      </c>
      <c r="C37" s="355">
        <v>51</v>
      </c>
      <c r="D37" s="43">
        <v>0.0011744657332350774</v>
      </c>
      <c r="E37" s="355">
        <v>63</v>
      </c>
      <c r="F37" s="43">
        <v>0.0012516887864579193</v>
      </c>
      <c r="G37" s="367">
        <v>12</v>
      </c>
      <c r="H37" s="43">
        <v>0.0010451140916216688</v>
      </c>
      <c r="I37" s="355">
        <v>0</v>
      </c>
      <c r="J37" s="82">
        <v>0</v>
      </c>
      <c r="K37" s="375">
        <v>126</v>
      </c>
      <c r="L37" s="43">
        <v>0.0011967403073533044</v>
      </c>
      <c r="M37" s="294" t="s">
        <v>261</v>
      </c>
      <c r="N37" s="295"/>
      <c r="O37" s="295"/>
      <c r="P37" s="295"/>
      <c r="Q37" s="295"/>
    </row>
    <row r="38" spans="1:17" ht="15.75" thickBot="1">
      <c r="A38" s="15">
        <v>7</v>
      </c>
      <c r="B38" s="16" t="s">
        <v>63</v>
      </c>
      <c r="C38" s="360">
        <v>361</v>
      </c>
      <c r="D38" s="378">
        <v>0.00831337509211496</v>
      </c>
      <c r="E38" s="360">
        <v>98</v>
      </c>
      <c r="F38" s="378">
        <v>0.001947071445601208</v>
      </c>
      <c r="G38" s="360">
        <v>7</v>
      </c>
      <c r="H38" s="378">
        <v>0.0006096498867793068</v>
      </c>
      <c r="I38" s="360">
        <v>0</v>
      </c>
      <c r="J38" s="378">
        <v>0</v>
      </c>
      <c r="K38" s="360">
        <v>466</v>
      </c>
      <c r="L38" s="508">
        <v>0.004426039549417777</v>
      </c>
      <c r="N38" s="295"/>
      <c r="O38" s="295"/>
      <c r="P38" s="295"/>
      <c r="Q38" s="295"/>
    </row>
    <row r="39" spans="1:17" ht="15">
      <c r="A39" s="20">
        <v>70</v>
      </c>
      <c r="B39" s="21" t="s">
        <v>101</v>
      </c>
      <c r="C39" s="351">
        <v>118</v>
      </c>
      <c r="D39" s="23">
        <v>0.002717391304347826</v>
      </c>
      <c r="E39" s="351">
        <v>17</v>
      </c>
      <c r="F39" s="23">
        <v>0.000337757291583883</v>
      </c>
      <c r="G39" s="363">
        <v>0</v>
      </c>
      <c r="H39" s="23">
        <v>0</v>
      </c>
      <c r="I39" s="351">
        <v>0</v>
      </c>
      <c r="J39" s="75">
        <v>0</v>
      </c>
      <c r="K39" s="371">
        <v>135</v>
      </c>
      <c r="L39" s="23">
        <v>0.0012822217578785404</v>
      </c>
      <c r="M39" s="294" t="s">
        <v>262</v>
      </c>
      <c r="N39" s="295"/>
      <c r="O39" s="295"/>
      <c r="P39" s="295"/>
      <c r="Q39" s="295"/>
    </row>
    <row r="40" spans="1:17" ht="15">
      <c r="A40" s="25">
        <v>71</v>
      </c>
      <c r="B40" s="26" t="s">
        <v>65</v>
      </c>
      <c r="C40" s="352">
        <v>86</v>
      </c>
      <c r="D40" s="28">
        <v>0.0019804716285924833</v>
      </c>
      <c r="E40" s="352">
        <v>33</v>
      </c>
      <c r="F40" s="28">
        <v>0.0006556465071922435</v>
      </c>
      <c r="G40" s="364">
        <v>5</v>
      </c>
      <c r="H40" s="28">
        <v>0.00043546420484236203</v>
      </c>
      <c r="I40" s="352">
        <v>0</v>
      </c>
      <c r="J40" s="77">
        <v>0</v>
      </c>
      <c r="K40" s="372">
        <v>124</v>
      </c>
      <c r="L40" s="28">
        <v>0.0011777444294588074</v>
      </c>
      <c r="M40" s="294" t="s">
        <v>263</v>
      </c>
      <c r="N40" s="295"/>
      <c r="O40" s="295"/>
      <c r="P40" s="295"/>
      <c r="Q40" s="295"/>
    </row>
    <row r="41" spans="1:17" ht="15">
      <c r="A41" s="25">
        <v>72</v>
      </c>
      <c r="B41" s="26" t="s">
        <v>66</v>
      </c>
      <c r="C41" s="352">
        <v>73</v>
      </c>
      <c r="D41" s="28">
        <v>0.0016810980103168756</v>
      </c>
      <c r="E41" s="352">
        <v>21</v>
      </c>
      <c r="F41" s="28">
        <v>0.0004172295954859731</v>
      </c>
      <c r="G41" s="364">
        <v>1</v>
      </c>
      <c r="H41" s="28">
        <v>8.70928409684724E-05</v>
      </c>
      <c r="I41" s="352">
        <v>0</v>
      </c>
      <c r="J41" s="77">
        <v>0</v>
      </c>
      <c r="K41" s="372">
        <v>95</v>
      </c>
      <c r="L41" s="28">
        <v>0.0009023041999886023</v>
      </c>
      <c r="M41" s="294" t="s">
        <v>264</v>
      </c>
      <c r="N41" s="295"/>
      <c r="O41" s="295"/>
      <c r="P41" s="295"/>
      <c r="Q41" s="295"/>
    </row>
    <row r="42" spans="1:17" ht="29.25" thickBot="1">
      <c r="A42" s="30">
        <v>79</v>
      </c>
      <c r="B42" s="31" t="s">
        <v>67</v>
      </c>
      <c r="C42" s="353">
        <v>84</v>
      </c>
      <c r="D42" s="33">
        <v>0.0019344141488577744</v>
      </c>
      <c r="E42" s="353">
        <v>27</v>
      </c>
      <c r="F42" s="33">
        <v>0.0005364380513391083</v>
      </c>
      <c r="G42" s="365">
        <v>1</v>
      </c>
      <c r="H42" s="33">
        <v>8.70928409684724E-05</v>
      </c>
      <c r="I42" s="353">
        <v>0</v>
      </c>
      <c r="J42" s="78">
        <v>0</v>
      </c>
      <c r="K42" s="373">
        <v>112</v>
      </c>
      <c r="L42" s="33">
        <v>0.001063769162091826</v>
      </c>
      <c r="M42" s="294" t="s">
        <v>265</v>
      </c>
      <c r="N42" s="295"/>
      <c r="O42" s="295"/>
      <c r="P42" s="295"/>
      <c r="Q42" s="295"/>
    </row>
    <row r="43" spans="1:17" ht="15.75" thickBot="1">
      <c r="A43" s="15">
        <v>8</v>
      </c>
      <c r="B43" s="16" t="s">
        <v>68</v>
      </c>
      <c r="C43" s="360">
        <v>14</v>
      </c>
      <c r="D43" s="378">
        <v>0.0003224023581429624</v>
      </c>
      <c r="E43" s="360">
        <v>16</v>
      </c>
      <c r="F43" s="378">
        <v>0.0003178892156083605</v>
      </c>
      <c r="G43" s="360">
        <v>0</v>
      </c>
      <c r="H43" s="378">
        <v>0</v>
      </c>
      <c r="I43" s="360">
        <v>0</v>
      </c>
      <c r="J43" s="378">
        <v>0</v>
      </c>
      <c r="K43" s="360">
        <v>30</v>
      </c>
      <c r="L43" s="508">
        <v>0.0002849381684174534</v>
      </c>
      <c r="N43" s="295"/>
      <c r="O43" s="295"/>
      <c r="P43" s="295"/>
      <c r="Q43" s="295"/>
    </row>
    <row r="44" spans="1:17" ht="15">
      <c r="A44" s="35">
        <v>80</v>
      </c>
      <c r="B44" s="36" t="s">
        <v>102</v>
      </c>
      <c r="C44" s="354">
        <v>0</v>
      </c>
      <c r="D44" s="38">
        <v>0</v>
      </c>
      <c r="E44" s="354">
        <v>0</v>
      </c>
      <c r="F44" s="38">
        <v>0</v>
      </c>
      <c r="G44" s="366">
        <v>0</v>
      </c>
      <c r="H44" s="38">
        <v>0</v>
      </c>
      <c r="I44" s="354">
        <v>0</v>
      </c>
      <c r="J44" s="80">
        <v>0</v>
      </c>
      <c r="K44" s="374">
        <v>0</v>
      </c>
      <c r="L44" s="38">
        <v>0</v>
      </c>
      <c r="M44" s="294" t="s">
        <v>266</v>
      </c>
      <c r="N44" s="295"/>
      <c r="O44" s="295"/>
      <c r="P44" s="295"/>
      <c r="Q44" s="295"/>
    </row>
    <row r="45" spans="1:17" ht="15">
      <c r="A45" s="25">
        <v>81</v>
      </c>
      <c r="B45" s="26" t="s">
        <v>70</v>
      </c>
      <c r="C45" s="352">
        <v>12</v>
      </c>
      <c r="D45" s="28">
        <v>0.0002763448784082535</v>
      </c>
      <c r="E45" s="352">
        <v>12</v>
      </c>
      <c r="F45" s="28">
        <v>0.00023841691170627038</v>
      </c>
      <c r="G45" s="364">
        <v>0</v>
      </c>
      <c r="H45" s="28">
        <v>0</v>
      </c>
      <c r="I45" s="352">
        <v>0</v>
      </c>
      <c r="J45" s="77">
        <v>0</v>
      </c>
      <c r="K45" s="372">
        <v>24</v>
      </c>
      <c r="L45" s="28">
        <v>0.00022795053473396271</v>
      </c>
      <c r="M45" s="294" t="s">
        <v>267</v>
      </c>
      <c r="N45" s="295"/>
      <c r="O45" s="295"/>
      <c r="P45" s="295"/>
      <c r="Q45" s="295"/>
    </row>
    <row r="46" spans="1:17" ht="15">
      <c r="A46" s="25">
        <v>82</v>
      </c>
      <c r="B46" s="26" t="s">
        <v>71</v>
      </c>
      <c r="C46" s="352">
        <v>0</v>
      </c>
      <c r="D46" s="28">
        <v>0</v>
      </c>
      <c r="E46" s="352">
        <v>1</v>
      </c>
      <c r="F46" s="28">
        <v>1.986807597552253E-05</v>
      </c>
      <c r="G46" s="364">
        <v>0</v>
      </c>
      <c r="H46" s="28">
        <v>0</v>
      </c>
      <c r="I46" s="352">
        <v>0</v>
      </c>
      <c r="J46" s="77">
        <v>0</v>
      </c>
      <c r="K46" s="372">
        <v>1</v>
      </c>
      <c r="L46" s="28">
        <v>9.497938947248448E-06</v>
      </c>
      <c r="M46" s="294" t="s">
        <v>268</v>
      </c>
      <c r="N46" s="295"/>
      <c r="O46" s="295"/>
      <c r="P46" s="295"/>
      <c r="Q46" s="295"/>
    </row>
    <row r="47" spans="1:17" ht="15.75" thickBot="1">
      <c r="A47" s="40">
        <v>89</v>
      </c>
      <c r="B47" s="41" t="s">
        <v>72</v>
      </c>
      <c r="C47" s="355">
        <v>2</v>
      </c>
      <c r="D47" s="43">
        <v>4.605747973470892E-05</v>
      </c>
      <c r="E47" s="355">
        <v>3</v>
      </c>
      <c r="F47" s="43">
        <v>5.9604227926567594E-05</v>
      </c>
      <c r="G47" s="367">
        <v>0</v>
      </c>
      <c r="H47" s="43">
        <v>0</v>
      </c>
      <c r="I47" s="355">
        <v>0</v>
      </c>
      <c r="J47" s="82">
        <v>0</v>
      </c>
      <c r="K47" s="375">
        <v>5</v>
      </c>
      <c r="L47" s="43">
        <v>4.7489694736242234E-05</v>
      </c>
      <c r="M47" s="294" t="s">
        <v>269</v>
      </c>
      <c r="N47" s="295"/>
      <c r="O47" s="295"/>
      <c r="P47" s="295"/>
      <c r="Q47" s="295"/>
    </row>
    <row r="48" spans="1:17" ht="29.25" thickBot="1">
      <c r="A48" s="15">
        <v>9</v>
      </c>
      <c r="B48" s="16" t="s">
        <v>73</v>
      </c>
      <c r="C48" s="360">
        <v>113</v>
      </c>
      <c r="D48" s="378">
        <v>0.0026022476050110536</v>
      </c>
      <c r="E48" s="360">
        <v>49</v>
      </c>
      <c r="F48" s="378">
        <v>0.0009735357228006041</v>
      </c>
      <c r="G48" s="360">
        <v>24</v>
      </c>
      <c r="H48" s="378">
        <v>0.0020902281832433376</v>
      </c>
      <c r="I48" s="360">
        <v>0</v>
      </c>
      <c r="J48" s="378">
        <v>0</v>
      </c>
      <c r="K48" s="360">
        <v>186</v>
      </c>
      <c r="L48" s="508">
        <v>0.0017666166441882112</v>
      </c>
      <c r="N48" s="295"/>
      <c r="O48" s="295"/>
      <c r="P48" s="295"/>
      <c r="Q48" s="295"/>
    </row>
    <row r="49" spans="1:17" ht="28.5">
      <c r="A49" s="20">
        <v>90</v>
      </c>
      <c r="B49" s="21" t="s">
        <v>74</v>
      </c>
      <c r="C49" s="351">
        <v>38</v>
      </c>
      <c r="D49" s="23">
        <v>0.0008750921149594694</v>
      </c>
      <c r="E49" s="351">
        <v>13</v>
      </c>
      <c r="F49" s="23">
        <v>0.0002582849876817929</v>
      </c>
      <c r="G49" s="363">
        <v>6</v>
      </c>
      <c r="H49" s="23">
        <v>0.0005225570458108344</v>
      </c>
      <c r="I49" s="351">
        <v>0</v>
      </c>
      <c r="J49" s="75">
        <v>0</v>
      </c>
      <c r="K49" s="371">
        <v>57</v>
      </c>
      <c r="L49" s="23">
        <v>0.0005413825199931615</v>
      </c>
      <c r="M49" s="294" t="s">
        <v>270</v>
      </c>
      <c r="N49" s="295"/>
      <c r="O49" s="295"/>
      <c r="P49" s="295"/>
      <c r="Q49" s="295"/>
    </row>
    <row r="50" spans="1:17" ht="15">
      <c r="A50" s="25">
        <v>91</v>
      </c>
      <c r="B50" s="26" t="s">
        <v>75</v>
      </c>
      <c r="C50" s="352">
        <v>12</v>
      </c>
      <c r="D50" s="28">
        <v>0.0002763448784082535</v>
      </c>
      <c r="E50" s="352">
        <v>6</v>
      </c>
      <c r="F50" s="28">
        <v>0.00011920845585313519</v>
      </c>
      <c r="G50" s="364">
        <v>4</v>
      </c>
      <c r="H50" s="28">
        <v>0.0003483713638738896</v>
      </c>
      <c r="I50" s="352">
        <v>0</v>
      </c>
      <c r="J50" s="77">
        <v>0</v>
      </c>
      <c r="K50" s="372">
        <v>22</v>
      </c>
      <c r="L50" s="28">
        <v>0.0002089546568394658</v>
      </c>
      <c r="M50" s="294" t="s">
        <v>271</v>
      </c>
      <c r="N50" s="295"/>
      <c r="O50" s="295"/>
      <c r="P50" s="295"/>
      <c r="Q50" s="295"/>
    </row>
    <row r="51" spans="1:17" ht="15">
      <c r="A51" s="25">
        <v>92</v>
      </c>
      <c r="B51" s="26" t="s">
        <v>76</v>
      </c>
      <c r="C51" s="352">
        <v>11</v>
      </c>
      <c r="D51" s="28">
        <v>0.00025331613854089903</v>
      </c>
      <c r="E51" s="352">
        <v>13</v>
      </c>
      <c r="F51" s="28">
        <v>0.0002582849876817929</v>
      </c>
      <c r="G51" s="364">
        <v>4</v>
      </c>
      <c r="H51" s="28">
        <v>0.0003483713638738896</v>
      </c>
      <c r="I51" s="352">
        <v>0</v>
      </c>
      <c r="J51" s="77">
        <v>0</v>
      </c>
      <c r="K51" s="372">
        <v>28</v>
      </c>
      <c r="L51" s="28">
        <v>0.0002659422905229565</v>
      </c>
      <c r="M51" s="294" t="s">
        <v>272</v>
      </c>
      <c r="N51" s="295"/>
      <c r="O51" s="295"/>
      <c r="P51" s="295"/>
      <c r="Q51" s="295"/>
    </row>
    <row r="52" spans="1:17" ht="29.25" thickBot="1">
      <c r="A52" s="30">
        <v>99</v>
      </c>
      <c r="B52" s="31" t="s">
        <v>77</v>
      </c>
      <c r="C52" s="353">
        <v>52</v>
      </c>
      <c r="D52" s="33">
        <v>0.001197494473102432</v>
      </c>
      <c r="E52" s="353">
        <v>17</v>
      </c>
      <c r="F52" s="33">
        <v>0.000337757291583883</v>
      </c>
      <c r="G52" s="365">
        <v>10</v>
      </c>
      <c r="H52" s="33">
        <v>0.0008709284096847241</v>
      </c>
      <c r="I52" s="353">
        <v>0</v>
      </c>
      <c r="J52" s="78">
        <v>0</v>
      </c>
      <c r="K52" s="373">
        <v>79</v>
      </c>
      <c r="L52" s="33">
        <v>0.0007503371768326273</v>
      </c>
      <c r="M52" s="294" t="s">
        <v>273</v>
      </c>
      <c r="N52" s="295"/>
      <c r="O52" s="295"/>
      <c r="P52" s="295"/>
      <c r="Q52" s="295"/>
    </row>
    <row r="53" spans="1:17" ht="29.25" thickBot="1">
      <c r="A53" s="15">
        <v>10</v>
      </c>
      <c r="B53" s="16" t="s">
        <v>78</v>
      </c>
      <c r="C53" s="360">
        <v>29</v>
      </c>
      <c r="D53" s="378">
        <v>0.0006678334561532793</v>
      </c>
      <c r="E53" s="360">
        <v>33</v>
      </c>
      <c r="F53" s="378">
        <v>0.0006556465071922436</v>
      </c>
      <c r="G53" s="360">
        <v>1</v>
      </c>
      <c r="H53" s="378">
        <v>8.70928409684724E-05</v>
      </c>
      <c r="I53" s="360">
        <v>1</v>
      </c>
      <c r="J53" s="378">
        <v>0.02083333333333333</v>
      </c>
      <c r="K53" s="360">
        <v>64</v>
      </c>
      <c r="L53" s="508">
        <v>0.0006078680926239006</v>
      </c>
      <c r="N53" s="295"/>
      <c r="O53" s="295"/>
      <c r="P53" s="295"/>
      <c r="Q53" s="295"/>
    </row>
    <row r="54" spans="1:17" ht="28.5">
      <c r="A54" s="35">
        <v>100</v>
      </c>
      <c r="B54" s="36" t="s">
        <v>79</v>
      </c>
      <c r="C54" s="354">
        <v>9</v>
      </c>
      <c r="D54" s="38">
        <v>0.00020725865880619012</v>
      </c>
      <c r="E54" s="354">
        <v>14</v>
      </c>
      <c r="F54" s="38">
        <v>0.0002781530636573154</v>
      </c>
      <c r="G54" s="366">
        <v>1</v>
      </c>
      <c r="H54" s="38">
        <v>8.70928409684724E-05</v>
      </c>
      <c r="I54" s="354">
        <v>1</v>
      </c>
      <c r="J54" s="80">
        <v>0.02083333333333333</v>
      </c>
      <c r="K54" s="374">
        <v>25</v>
      </c>
      <c r="L54" s="38">
        <v>0.00023744847368121117</v>
      </c>
      <c r="M54" s="294" t="s">
        <v>274</v>
      </c>
      <c r="N54" s="295"/>
      <c r="O54" s="295"/>
      <c r="P54" s="295"/>
      <c r="Q54" s="295"/>
    </row>
    <row r="55" spans="1:17" ht="15">
      <c r="A55" s="25">
        <v>101</v>
      </c>
      <c r="B55" s="26" t="s">
        <v>80</v>
      </c>
      <c r="C55" s="352">
        <v>8</v>
      </c>
      <c r="D55" s="28">
        <v>0.00018422991893883567</v>
      </c>
      <c r="E55" s="352">
        <v>4</v>
      </c>
      <c r="F55" s="28">
        <v>7.947230390209013E-05</v>
      </c>
      <c r="G55" s="364">
        <v>0</v>
      </c>
      <c r="H55" s="28">
        <v>0</v>
      </c>
      <c r="I55" s="352">
        <v>0</v>
      </c>
      <c r="J55" s="77">
        <v>0</v>
      </c>
      <c r="K55" s="372">
        <v>12</v>
      </c>
      <c r="L55" s="28">
        <v>0.00011397526736698136</v>
      </c>
      <c r="M55" s="294" t="s">
        <v>275</v>
      </c>
      <c r="N55" s="295"/>
      <c r="O55" s="295"/>
      <c r="P55" s="295"/>
      <c r="Q55" s="295"/>
    </row>
    <row r="56" spans="1:17" ht="15">
      <c r="A56" s="25">
        <v>102</v>
      </c>
      <c r="B56" s="26" t="s">
        <v>81</v>
      </c>
      <c r="C56" s="352">
        <v>6</v>
      </c>
      <c r="D56" s="28">
        <v>0.00013817243920412675</v>
      </c>
      <c r="E56" s="352">
        <v>8</v>
      </c>
      <c r="F56" s="28">
        <v>0.00015894460780418025</v>
      </c>
      <c r="G56" s="364">
        <v>0</v>
      </c>
      <c r="H56" s="28">
        <v>0</v>
      </c>
      <c r="I56" s="352">
        <v>0</v>
      </c>
      <c r="J56" s="77">
        <v>0</v>
      </c>
      <c r="K56" s="372">
        <v>14</v>
      </c>
      <c r="L56" s="28">
        <v>0.00013297114526147826</v>
      </c>
      <c r="M56" s="294" t="s">
        <v>276</v>
      </c>
      <c r="N56" s="295"/>
      <c r="O56" s="295"/>
      <c r="P56" s="295"/>
      <c r="Q56" s="295"/>
    </row>
    <row r="57" spans="1:17" ht="15">
      <c r="A57" s="25">
        <v>103</v>
      </c>
      <c r="B57" s="26" t="s">
        <v>82</v>
      </c>
      <c r="C57" s="352">
        <v>1</v>
      </c>
      <c r="D57" s="28">
        <v>2.302873986735446E-05</v>
      </c>
      <c r="E57" s="352">
        <v>0</v>
      </c>
      <c r="F57" s="28">
        <v>0</v>
      </c>
      <c r="G57" s="364">
        <v>0</v>
      </c>
      <c r="H57" s="28">
        <v>0</v>
      </c>
      <c r="I57" s="352">
        <v>0</v>
      </c>
      <c r="J57" s="77">
        <v>0</v>
      </c>
      <c r="K57" s="372">
        <v>1</v>
      </c>
      <c r="L57" s="28">
        <v>9.497938947248448E-06</v>
      </c>
      <c r="M57" s="294" t="s">
        <v>277</v>
      </c>
      <c r="N57" s="295"/>
      <c r="O57" s="295"/>
      <c r="P57" s="295"/>
      <c r="Q57" s="295"/>
    </row>
    <row r="58" spans="1:17" ht="43.5" thickBot="1">
      <c r="A58" s="40">
        <v>109</v>
      </c>
      <c r="B58" s="41" t="s">
        <v>83</v>
      </c>
      <c r="C58" s="355">
        <v>5</v>
      </c>
      <c r="D58" s="43">
        <v>0.0001151436993367723</v>
      </c>
      <c r="E58" s="355">
        <v>7</v>
      </c>
      <c r="F58" s="43">
        <v>0.0001390765318286577</v>
      </c>
      <c r="G58" s="367">
        <v>0</v>
      </c>
      <c r="H58" s="43">
        <v>0</v>
      </c>
      <c r="I58" s="355">
        <v>0</v>
      </c>
      <c r="J58" s="82">
        <v>0</v>
      </c>
      <c r="K58" s="375">
        <v>12</v>
      </c>
      <c r="L58" s="43">
        <v>0.00011397526736698136</v>
      </c>
      <c r="M58" s="294" t="s">
        <v>278</v>
      </c>
      <c r="N58" s="295"/>
      <c r="O58" s="295"/>
      <c r="P58" s="295"/>
      <c r="Q58" s="295"/>
    </row>
    <row r="59" spans="1:17" ht="15.75" thickBot="1">
      <c r="A59" s="15">
        <v>11</v>
      </c>
      <c r="B59" s="16" t="s">
        <v>84</v>
      </c>
      <c r="C59" s="360">
        <v>483</v>
      </c>
      <c r="D59" s="378">
        <v>0.011122881355932202</v>
      </c>
      <c r="E59" s="360">
        <v>433</v>
      </c>
      <c r="F59" s="378">
        <v>0.008602876897401255</v>
      </c>
      <c r="G59" s="360">
        <v>178</v>
      </c>
      <c r="H59" s="378">
        <v>0.015502525692388087</v>
      </c>
      <c r="I59" s="360">
        <v>1</v>
      </c>
      <c r="J59" s="378">
        <v>0.02083333333333333</v>
      </c>
      <c r="K59" s="360">
        <v>1095</v>
      </c>
      <c r="L59" s="508">
        <v>0.01040024314723705</v>
      </c>
      <c r="N59" s="295"/>
      <c r="O59" s="295"/>
      <c r="P59" s="295"/>
      <c r="Q59" s="295"/>
    </row>
    <row r="60" spans="1:17" ht="15">
      <c r="A60" s="20">
        <v>110</v>
      </c>
      <c r="B60" s="21" t="s">
        <v>103</v>
      </c>
      <c r="C60" s="351">
        <v>159</v>
      </c>
      <c r="D60" s="23">
        <v>0.003661569638909359</v>
      </c>
      <c r="E60" s="351">
        <v>125</v>
      </c>
      <c r="F60" s="23">
        <v>0.0024835094969403162</v>
      </c>
      <c r="G60" s="363">
        <v>31</v>
      </c>
      <c r="H60" s="23">
        <v>0.0026998780700226445</v>
      </c>
      <c r="I60" s="351">
        <v>0</v>
      </c>
      <c r="J60" s="75">
        <v>0</v>
      </c>
      <c r="K60" s="371">
        <v>315</v>
      </c>
      <c r="L60" s="23">
        <v>0.0029918507683832614</v>
      </c>
      <c r="M60" s="294" t="s">
        <v>279</v>
      </c>
      <c r="N60" s="295"/>
      <c r="O60" s="295"/>
      <c r="P60" s="295"/>
      <c r="Q60" s="295"/>
    </row>
    <row r="61" spans="1:17" ht="28.5">
      <c r="A61" s="25">
        <v>111</v>
      </c>
      <c r="B61" s="26" t="s">
        <v>86</v>
      </c>
      <c r="C61" s="352">
        <v>171</v>
      </c>
      <c r="D61" s="28">
        <v>0.003937914517317612</v>
      </c>
      <c r="E61" s="352">
        <v>195</v>
      </c>
      <c r="F61" s="28">
        <v>0.0038742748152268934</v>
      </c>
      <c r="G61" s="364">
        <v>87</v>
      </c>
      <c r="H61" s="28">
        <v>0.007577077164257098</v>
      </c>
      <c r="I61" s="352">
        <v>0</v>
      </c>
      <c r="J61" s="77">
        <v>0</v>
      </c>
      <c r="K61" s="372">
        <v>453</v>
      </c>
      <c r="L61" s="28">
        <v>0.004302566343103546</v>
      </c>
      <c r="M61" s="294" t="s">
        <v>280</v>
      </c>
      <c r="N61" s="295"/>
      <c r="O61" s="295"/>
      <c r="P61" s="295"/>
      <c r="Q61" s="295"/>
    </row>
    <row r="62" spans="1:17" ht="15">
      <c r="A62" s="25">
        <v>112</v>
      </c>
      <c r="B62" s="26" t="s">
        <v>87</v>
      </c>
      <c r="C62" s="352">
        <v>95</v>
      </c>
      <c r="D62" s="28">
        <v>0.0021877302873986736</v>
      </c>
      <c r="E62" s="352">
        <v>67</v>
      </c>
      <c r="F62" s="28">
        <v>0.0013311610903600096</v>
      </c>
      <c r="G62" s="364">
        <v>33</v>
      </c>
      <c r="H62" s="28">
        <v>0.0028740637519595893</v>
      </c>
      <c r="I62" s="352">
        <v>0</v>
      </c>
      <c r="J62" s="77">
        <v>0</v>
      </c>
      <c r="K62" s="372">
        <v>195</v>
      </c>
      <c r="L62" s="28">
        <v>0.001852098094713447</v>
      </c>
      <c r="M62" s="294" t="s">
        <v>281</v>
      </c>
      <c r="N62" s="295"/>
      <c r="O62" s="295"/>
      <c r="P62" s="295"/>
      <c r="Q62" s="295"/>
    </row>
    <row r="63" spans="1:17" ht="15.75" thickBot="1">
      <c r="A63" s="30">
        <v>119</v>
      </c>
      <c r="B63" s="31" t="s">
        <v>88</v>
      </c>
      <c r="C63" s="353">
        <v>58</v>
      </c>
      <c r="D63" s="33">
        <v>0.0013356669123065585</v>
      </c>
      <c r="E63" s="353">
        <v>46</v>
      </c>
      <c r="F63" s="33">
        <v>0.0009139314948740364</v>
      </c>
      <c r="G63" s="365">
        <v>27</v>
      </c>
      <c r="H63" s="33">
        <v>0.0023515067061487547</v>
      </c>
      <c r="I63" s="353">
        <v>1</v>
      </c>
      <c r="J63" s="78">
        <v>0.02083333333333333</v>
      </c>
      <c r="K63" s="373">
        <v>132</v>
      </c>
      <c r="L63" s="33">
        <v>0.001253727941036795</v>
      </c>
      <c r="M63" s="294" t="s">
        <v>282</v>
      </c>
      <c r="N63" s="295"/>
      <c r="O63" s="295"/>
      <c r="P63" s="295"/>
      <c r="Q63" s="295"/>
    </row>
    <row r="64" spans="1:17" ht="15.75" thickBot="1">
      <c r="A64" s="45">
        <v>120</v>
      </c>
      <c r="B64" s="46" t="s">
        <v>89</v>
      </c>
      <c r="C64" s="349">
        <v>298</v>
      </c>
      <c r="D64" s="13">
        <v>0.006862564480471627</v>
      </c>
      <c r="E64" s="349">
        <v>445</v>
      </c>
      <c r="F64" s="13">
        <v>0.008841293809107526</v>
      </c>
      <c r="G64" s="368">
        <v>165</v>
      </c>
      <c r="H64" s="13">
        <v>0.014370318759797945</v>
      </c>
      <c r="I64" s="349">
        <v>1</v>
      </c>
      <c r="J64" s="83">
        <v>0.02083333333333333</v>
      </c>
      <c r="K64" s="376">
        <v>909</v>
      </c>
      <c r="L64" s="13">
        <v>0.008633626503048839</v>
      </c>
      <c r="M64" s="294" t="s">
        <v>283</v>
      </c>
      <c r="N64" s="295"/>
      <c r="O64" s="295"/>
      <c r="P64" s="295"/>
      <c r="Q64" s="295"/>
    </row>
    <row r="65" spans="1:17" ht="29.25" thickBot="1">
      <c r="A65" s="47">
        <v>999</v>
      </c>
      <c r="B65" s="48" t="s">
        <v>90</v>
      </c>
      <c r="C65" s="356">
        <v>1877</v>
      </c>
      <c r="D65" s="18">
        <v>0.04322494473102432</v>
      </c>
      <c r="E65" s="356">
        <v>757</v>
      </c>
      <c r="F65" s="18">
        <v>0.015040133513470557</v>
      </c>
      <c r="G65" s="369">
        <v>169</v>
      </c>
      <c r="H65" s="18">
        <v>0.014718690123671834</v>
      </c>
      <c r="I65" s="356">
        <v>17</v>
      </c>
      <c r="J65" s="73">
        <v>0.35416666666666674</v>
      </c>
      <c r="K65" s="377">
        <v>2820</v>
      </c>
      <c r="L65" s="18">
        <v>0.026784187831240622</v>
      </c>
      <c r="M65" s="294" t="s">
        <v>284</v>
      </c>
      <c r="N65" s="295"/>
      <c r="O65" s="295"/>
      <c r="P65" s="295"/>
      <c r="Q65" s="295"/>
    </row>
    <row r="66" spans="1:17" ht="15.75" thickBot="1">
      <c r="A66" s="531" t="s">
        <v>91</v>
      </c>
      <c r="B66" s="532"/>
      <c r="C66" s="357">
        <v>43424</v>
      </c>
      <c r="D66" s="51">
        <v>1</v>
      </c>
      <c r="E66" s="357">
        <v>50332</v>
      </c>
      <c r="F66" s="51">
        <v>1</v>
      </c>
      <c r="G66" s="357">
        <v>11482</v>
      </c>
      <c r="H66" s="51">
        <v>1</v>
      </c>
      <c r="I66" s="357">
        <v>48</v>
      </c>
      <c r="J66" s="51">
        <v>1</v>
      </c>
      <c r="K66" s="357">
        <v>105286</v>
      </c>
      <c r="L66" s="51">
        <v>1</v>
      </c>
      <c r="M66" s="296" t="s">
        <v>116</v>
      </c>
      <c r="N66" s="518"/>
      <c r="O66" s="295"/>
      <c r="P66" s="295"/>
      <c r="Q66" s="295"/>
    </row>
    <row r="67" spans="1:12" ht="15">
      <c r="A67" s="53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5">
      <c r="A68" s="58" t="s">
        <v>104</v>
      </c>
      <c r="B68" s="84"/>
      <c r="C68" s="487"/>
      <c r="D68" s="84"/>
      <c r="E68" s="487"/>
      <c r="F68" s="84"/>
      <c r="G68" s="487"/>
      <c r="H68" s="84"/>
      <c r="I68" s="487"/>
      <c r="J68" s="487"/>
      <c r="K68" s="85"/>
      <c r="L68" s="84"/>
    </row>
    <row r="69" spans="1:12" ht="15">
      <c r="A69" s="86" t="s">
        <v>105</v>
      </c>
      <c r="B69" s="84"/>
      <c r="C69" s="84"/>
      <c r="D69" s="84"/>
      <c r="E69" s="84"/>
      <c r="F69" s="84"/>
      <c r="G69" s="84"/>
      <c r="H69" s="84"/>
      <c r="I69" s="84"/>
      <c r="J69" s="84"/>
      <c r="K69" s="85"/>
      <c r="L69" s="84"/>
    </row>
    <row r="70" spans="1:12" ht="15">
      <c r="A70" s="87"/>
      <c r="B70" s="84"/>
      <c r="C70" s="84"/>
      <c r="D70" s="84"/>
      <c r="E70" s="84"/>
      <c r="F70" s="84"/>
      <c r="G70" s="84"/>
      <c r="H70" s="84"/>
      <c r="I70" s="84"/>
      <c r="J70" s="84"/>
      <c r="K70" s="85"/>
      <c r="L70" s="84"/>
    </row>
  </sheetData>
  <sheetProtection/>
  <mergeCells count="10">
    <mergeCell ref="A66:B66"/>
    <mergeCell ref="A1:L1"/>
    <mergeCell ref="A2:A4"/>
    <mergeCell ref="B2:B4"/>
    <mergeCell ref="C2:J2"/>
    <mergeCell ref="K2:L3"/>
    <mergeCell ref="C3:D3"/>
    <mergeCell ref="E3:F3"/>
    <mergeCell ref="G3:H3"/>
    <mergeCell ref="I3:J3"/>
  </mergeCells>
  <printOptions horizontalCentered="1"/>
  <pageMargins left="0.31496062992125984" right="0.31496062992125984" top="0.7480314960629921" bottom="0.7480314960629921" header="0.31496062992125984" footer="0.31496062992125984"/>
  <pageSetup fitToHeight="2" fitToWidth="1" horizontalDpi="600" verticalDpi="600" orientation="landscape" paperSize="9" scale="63" r:id="rId1"/>
</worksheet>
</file>

<file path=xl/worksheets/sheet3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T7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61.28125" style="269" bestFit="1" customWidth="1"/>
    <col min="3" max="11" width="13.8515625" style="269" customWidth="1"/>
    <col min="12" max="12" width="9.140625" style="301" customWidth="1"/>
    <col min="13" max="16384" width="11.421875" style="269" customWidth="1"/>
  </cols>
  <sheetData>
    <row r="1" spans="1:11" ht="24.75" customHeight="1" thickBot="1" thickTop="1">
      <c r="A1" s="523" t="s">
        <v>350</v>
      </c>
      <c r="B1" s="524"/>
      <c r="C1" s="524"/>
      <c r="D1" s="524"/>
      <c r="E1" s="524"/>
      <c r="F1" s="524"/>
      <c r="G1" s="524"/>
      <c r="H1" s="524"/>
      <c r="I1" s="524"/>
      <c r="J1" s="524"/>
      <c r="K1" s="546"/>
    </row>
    <row r="2" spans="1:11" ht="24.75" customHeight="1" thickBot="1" thickTop="1">
      <c r="A2" s="535" t="s">
        <v>24</v>
      </c>
      <c r="B2" s="547" t="s">
        <v>1</v>
      </c>
      <c r="C2" s="549" t="s">
        <v>106</v>
      </c>
      <c r="D2" s="550"/>
      <c r="E2" s="551"/>
      <c r="F2" s="551"/>
      <c r="G2" s="551"/>
      <c r="H2" s="551"/>
      <c r="I2" s="551"/>
      <c r="J2" s="551"/>
      <c r="K2" s="548"/>
    </row>
    <row r="3" spans="1:11" ht="24.75" customHeight="1" thickBot="1">
      <c r="A3" s="535"/>
      <c r="B3" s="547"/>
      <c r="C3" s="562" t="s">
        <v>107</v>
      </c>
      <c r="D3" s="563"/>
      <c r="E3" s="563"/>
      <c r="F3" s="563"/>
      <c r="G3" s="563"/>
      <c r="H3" s="563"/>
      <c r="I3" s="564"/>
      <c r="J3" s="565" t="s">
        <v>91</v>
      </c>
      <c r="K3" s="566"/>
    </row>
    <row r="4" spans="1:11" ht="24.75" customHeight="1">
      <c r="A4" s="535"/>
      <c r="B4" s="547"/>
      <c r="C4" s="559" t="s">
        <v>96</v>
      </c>
      <c r="D4" s="558"/>
      <c r="E4" s="559" t="s">
        <v>97</v>
      </c>
      <c r="F4" s="560"/>
      <c r="G4" s="557" t="s">
        <v>98</v>
      </c>
      <c r="H4" s="560"/>
      <c r="I4" s="88" t="s">
        <v>99</v>
      </c>
      <c r="J4" s="567"/>
      <c r="K4" s="568"/>
    </row>
    <row r="5" spans="1:11" ht="24.75" customHeight="1" thickBot="1">
      <c r="A5" s="536"/>
      <c r="B5" s="548"/>
      <c r="C5" s="64" t="s">
        <v>26</v>
      </c>
      <c r="D5" s="67" t="s">
        <v>27</v>
      </c>
      <c r="E5" s="64" t="s">
        <v>26</v>
      </c>
      <c r="F5" s="67" t="s">
        <v>27</v>
      </c>
      <c r="G5" s="66" t="s">
        <v>26</v>
      </c>
      <c r="H5" s="65" t="s">
        <v>27</v>
      </c>
      <c r="I5" s="89" t="s">
        <v>26</v>
      </c>
      <c r="J5" s="64" t="s">
        <v>26</v>
      </c>
      <c r="K5" s="67" t="s">
        <v>27</v>
      </c>
    </row>
    <row r="6" spans="1:20" ht="15.75" thickBot="1">
      <c r="A6" s="90" t="s">
        <v>28</v>
      </c>
      <c r="B6" s="11" t="s">
        <v>29</v>
      </c>
      <c r="C6" s="379">
        <v>743</v>
      </c>
      <c r="D6" s="399">
        <v>0.04485089943257274</v>
      </c>
      <c r="E6" s="379">
        <v>377</v>
      </c>
      <c r="F6" s="399">
        <v>0.025670706795587635</v>
      </c>
      <c r="G6" s="379">
        <v>104</v>
      </c>
      <c r="H6" s="399">
        <v>0.035825008611780916</v>
      </c>
      <c r="I6" s="299">
        <v>0</v>
      </c>
      <c r="J6" s="379">
        <v>1224</v>
      </c>
      <c r="K6" s="512">
        <v>0.03583347971192693</v>
      </c>
      <c r="L6" s="294" t="s">
        <v>235</v>
      </c>
      <c r="M6" s="295"/>
      <c r="N6" s="295"/>
      <c r="O6" s="295"/>
      <c r="P6" s="295"/>
      <c r="Q6" s="295"/>
      <c r="R6" s="295"/>
      <c r="S6" s="295"/>
      <c r="T6" s="295"/>
    </row>
    <row r="7" spans="1:20" ht="15.75" thickBot="1">
      <c r="A7" s="15" t="s">
        <v>30</v>
      </c>
      <c r="B7" s="16" t="s">
        <v>31</v>
      </c>
      <c r="C7" s="360">
        <v>9829</v>
      </c>
      <c r="D7" s="378">
        <v>0.5933236749969818</v>
      </c>
      <c r="E7" s="360">
        <v>6853</v>
      </c>
      <c r="F7" s="378">
        <v>0.4666348903717827</v>
      </c>
      <c r="G7" s="360">
        <v>602</v>
      </c>
      <c r="H7" s="378">
        <v>0.20737168446434723</v>
      </c>
      <c r="I7" s="298">
        <v>0</v>
      </c>
      <c r="J7" s="360">
        <v>17284</v>
      </c>
      <c r="K7" s="508">
        <v>0.5060015223373734</v>
      </c>
      <c r="L7" s="295"/>
      <c r="M7" s="295"/>
      <c r="N7" s="295"/>
      <c r="O7" s="295"/>
      <c r="P7" s="295"/>
      <c r="Q7" s="295"/>
      <c r="R7" s="295"/>
      <c r="S7" s="295"/>
      <c r="T7" s="295"/>
    </row>
    <row r="8" spans="1:20" ht="15">
      <c r="A8" s="20">
        <v>10</v>
      </c>
      <c r="B8" s="21" t="s">
        <v>32</v>
      </c>
      <c r="C8" s="351">
        <v>2293</v>
      </c>
      <c r="D8" s="99">
        <v>0.13841603283834358</v>
      </c>
      <c r="E8" s="351">
        <v>721</v>
      </c>
      <c r="F8" s="23">
        <v>0.04909437559580553</v>
      </c>
      <c r="G8" s="383">
        <v>67</v>
      </c>
      <c r="H8" s="99">
        <v>0.02307957285566655</v>
      </c>
      <c r="I8" s="101">
        <v>0</v>
      </c>
      <c r="J8" s="392">
        <v>3081</v>
      </c>
      <c r="K8" s="23">
        <v>0.09019848937291411</v>
      </c>
      <c r="L8" s="294" t="s">
        <v>236</v>
      </c>
      <c r="M8" s="295"/>
      <c r="N8" s="295"/>
      <c r="O8" s="295"/>
      <c r="P8" s="295"/>
      <c r="Q8" s="295"/>
      <c r="R8" s="295"/>
      <c r="S8" s="295"/>
      <c r="T8" s="295"/>
    </row>
    <row r="9" spans="1:20" ht="15">
      <c r="A9" s="25">
        <v>11</v>
      </c>
      <c r="B9" s="26" t="s">
        <v>33</v>
      </c>
      <c r="C9" s="345">
        <v>5833</v>
      </c>
      <c r="D9" s="104">
        <v>0.3521067246166848</v>
      </c>
      <c r="E9" s="345">
        <v>4740</v>
      </c>
      <c r="F9" s="105">
        <v>0.32275636660765356</v>
      </c>
      <c r="G9" s="384">
        <v>424</v>
      </c>
      <c r="H9" s="104">
        <v>0.1460558043403376</v>
      </c>
      <c r="I9" s="107">
        <v>0</v>
      </c>
      <c r="J9" s="393">
        <v>10997</v>
      </c>
      <c r="K9" s="105">
        <v>0.32194507875168343</v>
      </c>
      <c r="L9" s="294" t="s">
        <v>237</v>
      </c>
      <c r="M9" s="295"/>
      <c r="N9" s="295"/>
      <c r="O9" s="295"/>
      <c r="P9" s="295"/>
      <c r="Q9" s="295"/>
      <c r="R9" s="295"/>
      <c r="S9" s="295"/>
      <c r="T9" s="295"/>
    </row>
    <row r="10" spans="1:20" ht="15">
      <c r="A10" s="25">
        <v>12</v>
      </c>
      <c r="B10" s="26" t="s">
        <v>34</v>
      </c>
      <c r="C10" s="345">
        <v>1388</v>
      </c>
      <c r="D10" s="104">
        <v>0.08378606784981286</v>
      </c>
      <c r="E10" s="345">
        <v>1187</v>
      </c>
      <c r="F10" s="105">
        <v>0.08082527577284489</v>
      </c>
      <c r="G10" s="384">
        <v>89</v>
      </c>
      <c r="H10" s="104">
        <v>0.030657940062004823</v>
      </c>
      <c r="I10" s="107">
        <v>0</v>
      </c>
      <c r="J10" s="393">
        <v>2664</v>
      </c>
      <c r="K10" s="105">
        <v>0.07799051466713508</v>
      </c>
      <c r="L10" s="294" t="s">
        <v>238</v>
      </c>
      <c r="M10" s="295"/>
      <c r="N10" s="295"/>
      <c r="O10" s="295"/>
      <c r="P10" s="295"/>
      <c r="Q10" s="295"/>
      <c r="R10" s="295"/>
      <c r="S10" s="295"/>
      <c r="T10" s="295"/>
    </row>
    <row r="11" spans="1:20" ht="15">
      <c r="A11" s="25">
        <v>13</v>
      </c>
      <c r="B11" s="26" t="s">
        <v>35</v>
      </c>
      <c r="C11" s="345">
        <v>43</v>
      </c>
      <c r="D11" s="104">
        <v>0.0025956778944826752</v>
      </c>
      <c r="E11" s="345">
        <v>60</v>
      </c>
      <c r="F11" s="105">
        <v>0.004085523627944981</v>
      </c>
      <c r="G11" s="384">
        <v>5</v>
      </c>
      <c r="H11" s="104">
        <v>0.001722356183258698</v>
      </c>
      <c r="I11" s="107">
        <v>0</v>
      </c>
      <c r="J11" s="393">
        <v>108</v>
      </c>
      <c r="K11" s="105">
        <v>0.003161777621640611</v>
      </c>
      <c r="L11" s="294" t="s">
        <v>239</v>
      </c>
      <c r="M11" s="295"/>
      <c r="N11" s="295"/>
      <c r="O11" s="295"/>
      <c r="P11" s="295"/>
      <c r="Q11" s="295"/>
      <c r="R11" s="295"/>
      <c r="S11" s="295"/>
      <c r="T11" s="295"/>
    </row>
    <row r="12" spans="1:20" ht="15.75" thickBot="1">
      <c r="A12" s="30">
        <v>19</v>
      </c>
      <c r="B12" s="31" t="s">
        <v>36</v>
      </c>
      <c r="C12" s="380">
        <v>272</v>
      </c>
      <c r="D12" s="110">
        <v>0.016419171797657853</v>
      </c>
      <c r="E12" s="380">
        <v>145</v>
      </c>
      <c r="F12" s="111">
        <v>0.009873348767533706</v>
      </c>
      <c r="G12" s="385">
        <v>17</v>
      </c>
      <c r="H12" s="110">
        <v>0.0058560110230795725</v>
      </c>
      <c r="I12" s="113">
        <v>0</v>
      </c>
      <c r="J12" s="394">
        <v>434</v>
      </c>
      <c r="K12" s="111">
        <v>0.012705661924000234</v>
      </c>
      <c r="L12" s="294" t="s">
        <v>240</v>
      </c>
      <c r="M12" s="295"/>
      <c r="N12" s="295"/>
      <c r="O12" s="295"/>
      <c r="P12" s="295"/>
      <c r="Q12" s="295"/>
      <c r="R12" s="295"/>
      <c r="S12" s="295"/>
      <c r="T12" s="295"/>
    </row>
    <row r="13" spans="1:20" ht="15.75" thickBot="1">
      <c r="A13" s="15">
        <v>2</v>
      </c>
      <c r="B13" s="16" t="s">
        <v>37</v>
      </c>
      <c r="C13" s="360">
        <v>441</v>
      </c>
      <c r="D13" s="378">
        <v>0.026620789568996737</v>
      </c>
      <c r="E13" s="360">
        <v>692</v>
      </c>
      <c r="F13" s="378">
        <v>0.0471197058422988</v>
      </c>
      <c r="G13" s="360">
        <v>868</v>
      </c>
      <c r="H13" s="378">
        <v>0.2990010334137099</v>
      </c>
      <c r="I13" s="298">
        <v>1</v>
      </c>
      <c r="J13" s="360">
        <v>2002</v>
      </c>
      <c r="K13" s="508">
        <v>0.058609988875226886</v>
      </c>
      <c r="L13" s="295"/>
      <c r="M13" s="295"/>
      <c r="N13" s="295"/>
      <c r="O13" s="295"/>
      <c r="P13" s="295"/>
      <c r="Q13" s="295"/>
      <c r="R13" s="295"/>
      <c r="S13" s="295"/>
      <c r="T13" s="295"/>
    </row>
    <row r="14" spans="1:20" ht="15">
      <c r="A14" s="35">
        <v>20</v>
      </c>
      <c r="B14" s="36" t="s">
        <v>38</v>
      </c>
      <c r="C14" s="354">
        <v>209</v>
      </c>
      <c r="D14" s="115">
        <v>0.012616201859229747</v>
      </c>
      <c r="E14" s="354">
        <v>258</v>
      </c>
      <c r="F14" s="38">
        <v>0.017567751600163422</v>
      </c>
      <c r="G14" s="386">
        <v>309</v>
      </c>
      <c r="H14" s="115">
        <v>0.10644161212538755</v>
      </c>
      <c r="I14" s="117">
        <v>0</v>
      </c>
      <c r="J14" s="395">
        <v>776</v>
      </c>
      <c r="K14" s="38">
        <v>0.02271795772586217</v>
      </c>
      <c r="L14" s="294" t="s">
        <v>241</v>
      </c>
      <c r="M14" s="295"/>
      <c r="N14" s="295"/>
      <c r="O14" s="295"/>
      <c r="P14" s="295"/>
      <c r="Q14" s="295"/>
      <c r="R14" s="295"/>
      <c r="S14" s="295"/>
      <c r="T14" s="295"/>
    </row>
    <row r="15" spans="1:20" ht="15">
      <c r="A15" s="25">
        <v>21</v>
      </c>
      <c r="B15" s="26" t="s">
        <v>39</v>
      </c>
      <c r="C15" s="345">
        <v>201</v>
      </c>
      <c r="D15" s="104">
        <v>0.012133285041651575</v>
      </c>
      <c r="E15" s="345">
        <v>378</v>
      </c>
      <c r="F15" s="105">
        <v>0.025738798856053388</v>
      </c>
      <c r="G15" s="384">
        <v>513</v>
      </c>
      <c r="H15" s="104">
        <v>0.17671374440234242</v>
      </c>
      <c r="I15" s="107">
        <v>1</v>
      </c>
      <c r="J15" s="393">
        <v>1093</v>
      </c>
      <c r="K15" s="105">
        <v>0.03199836055975174</v>
      </c>
      <c r="L15" s="294" t="s">
        <v>242</v>
      </c>
      <c r="M15" s="295"/>
      <c r="N15" s="295"/>
      <c r="O15" s="295"/>
      <c r="P15" s="295"/>
      <c r="Q15" s="295"/>
      <c r="R15" s="295"/>
      <c r="S15" s="295"/>
      <c r="T15" s="295"/>
    </row>
    <row r="16" spans="1:20" ht="15">
      <c r="A16" s="25">
        <v>22</v>
      </c>
      <c r="B16" s="26" t="s">
        <v>40</v>
      </c>
      <c r="C16" s="345">
        <v>12</v>
      </c>
      <c r="D16" s="104">
        <v>0.0007243752263672582</v>
      </c>
      <c r="E16" s="345">
        <v>11</v>
      </c>
      <c r="F16" s="105">
        <v>0.0007490126651232466</v>
      </c>
      <c r="G16" s="384">
        <v>14</v>
      </c>
      <c r="H16" s="104">
        <v>0.004822597313124354</v>
      </c>
      <c r="I16" s="107">
        <v>0</v>
      </c>
      <c r="J16" s="393">
        <v>37</v>
      </c>
      <c r="K16" s="105">
        <v>0.0010832015925990985</v>
      </c>
      <c r="L16" s="294" t="s">
        <v>243</v>
      </c>
      <c r="M16" s="295"/>
      <c r="N16" s="295"/>
      <c r="O16" s="295"/>
      <c r="P16" s="295"/>
      <c r="Q16" s="295"/>
      <c r="R16" s="295"/>
      <c r="S16" s="295"/>
      <c r="T16" s="295"/>
    </row>
    <row r="17" spans="1:20" ht="15.75" thickBot="1">
      <c r="A17" s="40">
        <v>29</v>
      </c>
      <c r="B17" s="41" t="s">
        <v>41</v>
      </c>
      <c r="C17" s="381">
        <v>19</v>
      </c>
      <c r="D17" s="120">
        <v>0.001146927441748159</v>
      </c>
      <c r="E17" s="381">
        <v>45</v>
      </c>
      <c r="F17" s="121">
        <v>0.0030641427209587356</v>
      </c>
      <c r="G17" s="387">
        <v>32</v>
      </c>
      <c r="H17" s="120">
        <v>0.011023079572855667</v>
      </c>
      <c r="I17" s="123">
        <v>0</v>
      </c>
      <c r="J17" s="396">
        <v>96</v>
      </c>
      <c r="K17" s="121">
        <v>0.002810468997013877</v>
      </c>
      <c r="L17" s="294" t="s">
        <v>244</v>
      </c>
      <c r="M17" s="295"/>
      <c r="N17" s="295"/>
      <c r="O17" s="295"/>
      <c r="P17" s="295"/>
      <c r="Q17" s="295"/>
      <c r="R17" s="295"/>
      <c r="S17" s="295"/>
      <c r="T17" s="295"/>
    </row>
    <row r="18" spans="1:20" ht="15.75" thickBot="1">
      <c r="A18" s="15">
        <v>3</v>
      </c>
      <c r="B18" s="16" t="s">
        <v>42</v>
      </c>
      <c r="C18" s="360">
        <v>3258</v>
      </c>
      <c r="D18" s="378">
        <v>0.19666787395871063</v>
      </c>
      <c r="E18" s="360">
        <v>4993</v>
      </c>
      <c r="F18" s="378">
        <v>0.33998365790548823</v>
      </c>
      <c r="G18" s="360">
        <v>1009</v>
      </c>
      <c r="H18" s="378">
        <v>0.34757147778160524</v>
      </c>
      <c r="I18" s="298">
        <v>0</v>
      </c>
      <c r="J18" s="360">
        <v>9260</v>
      </c>
      <c r="K18" s="508">
        <v>0.27109315533696354</v>
      </c>
      <c r="L18" s="295"/>
      <c r="M18" s="295"/>
      <c r="N18" s="295"/>
      <c r="O18" s="295"/>
      <c r="P18" s="295"/>
      <c r="Q18" s="295"/>
      <c r="R18" s="295"/>
      <c r="S18" s="295"/>
      <c r="T18" s="295"/>
    </row>
    <row r="19" spans="1:20" ht="15">
      <c r="A19" s="20">
        <v>30</v>
      </c>
      <c r="B19" s="21" t="s">
        <v>43</v>
      </c>
      <c r="C19" s="351">
        <v>1188</v>
      </c>
      <c r="D19" s="99">
        <v>0.07171314741035859</v>
      </c>
      <c r="E19" s="351">
        <v>1758</v>
      </c>
      <c r="F19" s="23">
        <v>0.11970584229878796</v>
      </c>
      <c r="G19" s="383">
        <v>350</v>
      </c>
      <c r="H19" s="99">
        <v>0.12056493282810886</v>
      </c>
      <c r="I19" s="101">
        <v>0</v>
      </c>
      <c r="J19" s="392">
        <v>3296</v>
      </c>
      <c r="K19" s="23">
        <v>0.09649276889747643</v>
      </c>
      <c r="L19" s="294" t="s">
        <v>245</v>
      </c>
      <c r="M19" s="295"/>
      <c r="N19" s="295"/>
      <c r="O19" s="295"/>
      <c r="P19" s="295"/>
      <c r="Q19" s="295"/>
      <c r="R19" s="295"/>
      <c r="S19" s="295"/>
      <c r="T19" s="295"/>
    </row>
    <row r="20" spans="1:20" ht="15">
      <c r="A20" s="25">
        <v>31</v>
      </c>
      <c r="B20" s="26" t="s">
        <v>44</v>
      </c>
      <c r="C20" s="345">
        <v>116</v>
      </c>
      <c r="D20" s="104">
        <v>0.007002293854883495</v>
      </c>
      <c r="E20" s="345">
        <v>189</v>
      </c>
      <c r="F20" s="105">
        <v>0.012869399428026694</v>
      </c>
      <c r="G20" s="384">
        <v>56</v>
      </c>
      <c r="H20" s="104">
        <v>0.019290389252497417</v>
      </c>
      <c r="I20" s="107">
        <v>0</v>
      </c>
      <c r="J20" s="393">
        <v>361</v>
      </c>
      <c r="K20" s="105">
        <v>0.010568534457520934</v>
      </c>
      <c r="L20" s="294" t="s">
        <v>246</v>
      </c>
      <c r="M20" s="295"/>
      <c r="N20" s="295"/>
      <c r="O20" s="295"/>
      <c r="P20" s="295"/>
      <c r="Q20" s="295"/>
      <c r="R20" s="295"/>
      <c r="S20" s="295"/>
      <c r="T20" s="295"/>
    </row>
    <row r="21" spans="1:20" ht="15">
      <c r="A21" s="25">
        <v>32</v>
      </c>
      <c r="B21" s="26" t="s">
        <v>45</v>
      </c>
      <c r="C21" s="345">
        <v>1550</v>
      </c>
      <c r="D21" s="104">
        <v>0.09356513340577086</v>
      </c>
      <c r="E21" s="345">
        <v>2503</v>
      </c>
      <c r="F21" s="105">
        <v>0.1704344273457715</v>
      </c>
      <c r="G21" s="384">
        <v>483</v>
      </c>
      <c r="H21" s="104">
        <v>0.16637960730279022</v>
      </c>
      <c r="I21" s="107">
        <v>0</v>
      </c>
      <c r="J21" s="393">
        <v>4536</v>
      </c>
      <c r="K21" s="105">
        <v>0.13279466010890567</v>
      </c>
      <c r="L21" s="294" t="s">
        <v>247</v>
      </c>
      <c r="M21" s="295"/>
      <c r="N21" s="295"/>
      <c r="O21" s="295"/>
      <c r="P21" s="295"/>
      <c r="Q21" s="295"/>
      <c r="R21" s="295"/>
      <c r="S21" s="295"/>
      <c r="T21" s="295"/>
    </row>
    <row r="22" spans="1:20" ht="15.75" thickBot="1">
      <c r="A22" s="30">
        <v>39</v>
      </c>
      <c r="B22" s="31" t="s">
        <v>46</v>
      </c>
      <c r="C22" s="380">
        <v>404</v>
      </c>
      <c r="D22" s="110">
        <v>0.024387299287697693</v>
      </c>
      <c r="E22" s="380">
        <v>543</v>
      </c>
      <c r="F22" s="111">
        <v>0.03697398883290209</v>
      </c>
      <c r="G22" s="385">
        <v>120</v>
      </c>
      <c r="H22" s="110">
        <v>0.04133654839820875</v>
      </c>
      <c r="I22" s="113">
        <v>0</v>
      </c>
      <c r="J22" s="394">
        <v>1067</v>
      </c>
      <c r="K22" s="111">
        <v>0.031237191873060483</v>
      </c>
      <c r="L22" s="294" t="s">
        <v>248</v>
      </c>
      <c r="M22" s="295"/>
      <c r="N22" s="295"/>
      <c r="O22" s="295"/>
      <c r="P22" s="295"/>
      <c r="Q22" s="295"/>
      <c r="R22" s="295"/>
      <c r="S22" s="295"/>
      <c r="T22" s="295"/>
    </row>
    <row r="23" spans="1:20" ht="15.75" thickBot="1">
      <c r="A23" s="15">
        <v>4</v>
      </c>
      <c r="B23" s="16" t="s">
        <v>47</v>
      </c>
      <c r="C23" s="360">
        <v>0</v>
      </c>
      <c r="D23" s="378">
        <v>0</v>
      </c>
      <c r="E23" s="360">
        <v>10</v>
      </c>
      <c r="F23" s="378">
        <v>0.000680920604657497</v>
      </c>
      <c r="G23" s="360">
        <v>12</v>
      </c>
      <c r="H23" s="378">
        <v>0.004133654839820875</v>
      </c>
      <c r="I23" s="298">
        <v>0</v>
      </c>
      <c r="J23" s="360">
        <v>22</v>
      </c>
      <c r="K23" s="508">
        <v>0.0006440658118156801</v>
      </c>
      <c r="L23" s="295"/>
      <c r="M23" s="295"/>
      <c r="N23" s="295"/>
      <c r="O23" s="295"/>
      <c r="P23" s="295"/>
      <c r="Q23" s="295"/>
      <c r="R23" s="295"/>
      <c r="S23" s="295"/>
      <c r="T23" s="295"/>
    </row>
    <row r="24" spans="1:20" ht="15">
      <c r="A24" s="35">
        <v>40</v>
      </c>
      <c r="B24" s="36" t="s">
        <v>48</v>
      </c>
      <c r="C24" s="354">
        <v>0</v>
      </c>
      <c r="D24" s="115">
        <v>0</v>
      </c>
      <c r="E24" s="354">
        <v>4</v>
      </c>
      <c r="F24" s="38">
        <v>0.0002723682418629987</v>
      </c>
      <c r="G24" s="386">
        <v>10</v>
      </c>
      <c r="H24" s="115">
        <v>0.003444712366517396</v>
      </c>
      <c r="I24" s="117">
        <v>0</v>
      </c>
      <c r="J24" s="395">
        <v>14</v>
      </c>
      <c r="K24" s="38">
        <v>0.00040986006206452367</v>
      </c>
      <c r="L24" s="294" t="s">
        <v>249</v>
      </c>
      <c r="M24" s="295"/>
      <c r="N24" s="295"/>
      <c r="O24" s="295"/>
      <c r="P24" s="295"/>
      <c r="Q24" s="295"/>
      <c r="R24" s="295"/>
      <c r="S24" s="295"/>
      <c r="T24" s="295"/>
    </row>
    <row r="25" spans="1:20" ht="15.75" thickBot="1">
      <c r="A25" s="40">
        <v>41</v>
      </c>
      <c r="B25" s="41" t="s">
        <v>49</v>
      </c>
      <c r="C25" s="381">
        <v>0</v>
      </c>
      <c r="D25" s="120">
        <v>0</v>
      </c>
      <c r="E25" s="381">
        <v>6</v>
      </c>
      <c r="F25" s="121">
        <v>0.0004085523627944983</v>
      </c>
      <c r="G25" s="387">
        <v>2</v>
      </c>
      <c r="H25" s="120">
        <v>0.0006889424733034792</v>
      </c>
      <c r="I25" s="123">
        <v>0</v>
      </c>
      <c r="J25" s="396">
        <v>8</v>
      </c>
      <c r="K25" s="121">
        <v>0.0002342057497511564</v>
      </c>
      <c r="L25" s="294" t="s">
        <v>250</v>
      </c>
      <c r="M25" s="295"/>
      <c r="N25" s="295"/>
      <c r="O25" s="295"/>
      <c r="P25" s="295"/>
      <c r="Q25" s="295"/>
      <c r="R25" s="295"/>
      <c r="S25" s="295"/>
      <c r="T25" s="295"/>
    </row>
    <row r="26" spans="1:20" ht="15.75" thickBot="1">
      <c r="A26" s="15">
        <v>5</v>
      </c>
      <c r="B26" s="16" t="s">
        <v>50</v>
      </c>
      <c r="C26" s="360">
        <v>559</v>
      </c>
      <c r="D26" s="378">
        <v>0.03374381262827478</v>
      </c>
      <c r="E26" s="360">
        <v>890</v>
      </c>
      <c r="F26" s="378">
        <v>0.06060193381451722</v>
      </c>
      <c r="G26" s="360">
        <v>127</v>
      </c>
      <c r="H26" s="378">
        <v>0.04374784705477092</v>
      </c>
      <c r="I26" s="298">
        <v>2</v>
      </c>
      <c r="J26" s="360">
        <v>1578</v>
      </c>
      <c r="K26" s="508">
        <v>0.04619708413841559</v>
      </c>
      <c r="L26" s="295"/>
      <c r="M26" s="295"/>
      <c r="N26" s="295"/>
      <c r="O26" s="295"/>
      <c r="P26" s="295"/>
      <c r="Q26" s="295"/>
      <c r="R26" s="295"/>
      <c r="S26" s="295"/>
      <c r="T26" s="295"/>
    </row>
    <row r="27" spans="1:20" ht="15">
      <c r="A27" s="20">
        <v>50</v>
      </c>
      <c r="B27" s="21" t="s">
        <v>52</v>
      </c>
      <c r="C27" s="351">
        <v>247</v>
      </c>
      <c r="D27" s="99">
        <v>0.014910056742726063</v>
      </c>
      <c r="E27" s="351">
        <v>446</v>
      </c>
      <c r="F27" s="23">
        <v>0.030369058967724363</v>
      </c>
      <c r="G27" s="383">
        <v>66</v>
      </c>
      <c r="H27" s="99">
        <v>0.02273510161901481</v>
      </c>
      <c r="I27" s="101">
        <v>1</v>
      </c>
      <c r="J27" s="392">
        <v>760</v>
      </c>
      <c r="K27" s="23">
        <v>0.022249546226359856</v>
      </c>
      <c r="L27" s="294" t="s">
        <v>251</v>
      </c>
      <c r="M27" s="295"/>
      <c r="N27" s="295"/>
      <c r="O27" s="295"/>
      <c r="P27" s="295"/>
      <c r="Q27" s="295"/>
      <c r="R27" s="295"/>
      <c r="S27" s="295"/>
      <c r="T27" s="295"/>
    </row>
    <row r="28" spans="1:20" ht="15">
      <c r="A28" s="25">
        <v>51</v>
      </c>
      <c r="B28" s="26" t="s">
        <v>52</v>
      </c>
      <c r="C28" s="345">
        <v>86</v>
      </c>
      <c r="D28" s="104">
        <v>0.0051913557889653504</v>
      </c>
      <c r="E28" s="345">
        <v>187</v>
      </c>
      <c r="F28" s="105">
        <v>0.012733215307095192</v>
      </c>
      <c r="G28" s="384">
        <v>10</v>
      </c>
      <c r="H28" s="104">
        <v>0.003444712366517396</v>
      </c>
      <c r="I28" s="107">
        <v>0</v>
      </c>
      <c r="J28" s="393">
        <v>283</v>
      </c>
      <c r="K28" s="105">
        <v>0.008285028397447157</v>
      </c>
      <c r="L28" s="294" t="s">
        <v>252</v>
      </c>
      <c r="M28" s="295"/>
      <c r="N28" s="295"/>
      <c r="O28" s="295"/>
      <c r="P28" s="295"/>
      <c r="Q28" s="295"/>
      <c r="R28" s="295"/>
      <c r="S28" s="295"/>
      <c r="T28" s="295"/>
    </row>
    <row r="29" spans="1:20" ht="15">
      <c r="A29" s="25">
        <v>52</v>
      </c>
      <c r="B29" s="26" t="s">
        <v>53</v>
      </c>
      <c r="C29" s="345">
        <v>186</v>
      </c>
      <c r="D29" s="104">
        <v>0.011227816008692503</v>
      </c>
      <c r="E29" s="345">
        <v>209</v>
      </c>
      <c r="F29" s="105">
        <v>0.014231240637341687</v>
      </c>
      <c r="G29" s="384">
        <v>42</v>
      </c>
      <c r="H29" s="104">
        <v>0.014467791939373063</v>
      </c>
      <c r="I29" s="107">
        <v>0</v>
      </c>
      <c r="J29" s="393">
        <v>437</v>
      </c>
      <c r="K29" s="105">
        <v>0.012793489080156917</v>
      </c>
      <c r="L29" s="294" t="s">
        <v>253</v>
      </c>
      <c r="M29" s="295"/>
      <c r="N29" s="295"/>
      <c r="O29" s="295"/>
      <c r="P29" s="295"/>
      <c r="Q29" s="295"/>
      <c r="R29" s="295"/>
      <c r="S29" s="295"/>
      <c r="T29" s="295"/>
    </row>
    <row r="30" spans="1:20" ht="42.75">
      <c r="A30" s="25">
        <v>53</v>
      </c>
      <c r="B30" s="26" t="s">
        <v>54</v>
      </c>
      <c r="C30" s="345">
        <v>2</v>
      </c>
      <c r="D30" s="104">
        <v>0.00012072920439454304</v>
      </c>
      <c r="E30" s="345">
        <v>0</v>
      </c>
      <c r="F30" s="105">
        <v>0</v>
      </c>
      <c r="G30" s="384">
        <v>0</v>
      </c>
      <c r="H30" s="104">
        <v>0</v>
      </c>
      <c r="I30" s="107">
        <v>1</v>
      </c>
      <c r="J30" s="393">
        <v>3</v>
      </c>
      <c r="K30" s="105">
        <v>8.782715615668365E-05</v>
      </c>
      <c r="L30" s="294" t="s">
        <v>254</v>
      </c>
      <c r="M30" s="295"/>
      <c r="N30" s="295"/>
      <c r="O30" s="295"/>
      <c r="P30" s="295"/>
      <c r="Q30" s="295"/>
      <c r="R30" s="295"/>
      <c r="S30" s="295"/>
      <c r="T30" s="295"/>
    </row>
    <row r="31" spans="1:20" ht="15">
      <c r="A31" s="25">
        <v>54</v>
      </c>
      <c r="B31" s="26" t="s">
        <v>55</v>
      </c>
      <c r="C31" s="345">
        <v>5</v>
      </c>
      <c r="D31" s="104">
        <v>0.0003018230109863576</v>
      </c>
      <c r="E31" s="345">
        <v>2</v>
      </c>
      <c r="F31" s="105">
        <v>0.00013618412093149935</v>
      </c>
      <c r="G31" s="384">
        <v>0</v>
      </c>
      <c r="H31" s="104">
        <v>0</v>
      </c>
      <c r="I31" s="107">
        <v>0</v>
      </c>
      <c r="J31" s="393">
        <v>7</v>
      </c>
      <c r="K31" s="105">
        <v>0.00020493003103226183</v>
      </c>
      <c r="L31" s="294" t="s">
        <v>255</v>
      </c>
      <c r="M31" s="295"/>
      <c r="N31" s="295"/>
      <c r="O31" s="295"/>
      <c r="P31" s="295"/>
      <c r="Q31" s="295"/>
      <c r="R31" s="295"/>
      <c r="S31" s="295"/>
      <c r="T31" s="295"/>
    </row>
    <row r="32" spans="1:20" ht="29.25" thickBot="1">
      <c r="A32" s="30">
        <v>59</v>
      </c>
      <c r="B32" s="31" t="s">
        <v>56</v>
      </c>
      <c r="C32" s="380">
        <v>33</v>
      </c>
      <c r="D32" s="110">
        <v>0.00199203187250996</v>
      </c>
      <c r="E32" s="380">
        <v>46</v>
      </c>
      <c r="F32" s="111">
        <v>0.003132234781424486</v>
      </c>
      <c r="G32" s="385">
        <v>9</v>
      </c>
      <c r="H32" s="110">
        <v>0.003100241129865656</v>
      </c>
      <c r="I32" s="113">
        <v>0</v>
      </c>
      <c r="J32" s="394">
        <v>88</v>
      </c>
      <c r="K32" s="111">
        <v>0.002576263247262721</v>
      </c>
      <c r="L32" s="294" t="s">
        <v>256</v>
      </c>
      <c r="M32" s="295"/>
      <c r="N32" s="295"/>
      <c r="O32" s="295"/>
      <c r="P32" s="295"/>
      <c r="Q32" s="295"/>
      <c r="R32" s="295"/>
      <c r="S32" s="295"/>
      <c r="T32" s="295"/>
    </row>
    <row r="33" spans="1:20" ht="29.25" thickBot="1">
      <c r="A33" s="15">
        <v>6</v>
      </c>
      <c r="B33" s="16" t="s">
        <v>57</v>
      </c>
      <c r="C33" s="360">
        <v>407</v>
      </c>
      <c r="D33" s="96">
        <v>0.024568393094289504</v>
      </c>
      <c r="E33" s="360">
        <v>272</v>
      </c>
      <c r="F33" s="18">
        <v>0.018521040446683915</v>
      </c>
      <c r="G33" s="388">
        <v>17</v>
      </c>
      <c r="H33" s="96">
        <v>0.0058560110230795725</v>
      </c>
      <c r="I33" s="98">
        <v>0</v>
      </c>
      <c r="J33" s="388">
        <v>696</v>
      </c>
      <c r="K33" s="18">
        <v>0.020375900228350605</v>
      </c>
      <c r="L33" s="295"/>
      <c r="M33" s="295"/>
      <c r="N33" s="295"/>
      <c r="O33" s="295"/>
      <c r="P33" s="295"/>
      <c r="Q33" s="295"/>
      <c r="R33" s="295"/>
      <c r="S33" s="295"/>
      <c r="T33" s="295"/>
    </row>
    <row r="34" spans="1:20" ht="28.5">
      <c r="A34" s="35">
        <v>60</v>
      </c>
      <c r="B34" s="36" t="s">
        <v>100</v>
      </c>
      <c r="C34" s="354">
        <v>94</v>
      </c>
      <c r="D34" s="115">
        <v>0.005674272606543523</v>
      </c>
      <c r="E34" s="354">
        <v>59</v>
      </c>
      <c r="F34" s="38">
        <v>0.004017431567479231</v>
      </c>
      <c r="G34" s="386">
        <v>2</v>
      </c>
      <c r="H34" s="115">
        <v>0.0006889424733034792</v>
      </c>
      <c r="I34" s="117">
        <v>0</v>
      </c>
      <c r="J34" s="395">
        <v>155</v>
      </c>
      <c r="K34" s="38">
        <v>0.004537736401428655</v>
      </c>
      <c r="L34" s="294" t="s">
        <v>257</v>
      </c>
      <c r="M34" s="295"/>
      <c r="N34" s="295"/>
      <c r="O34" s="295"/>
      <c r="P34" s="295"/>
      <c r="Q34" s="295"/>
      <c r="R34" s="295"/>
      <c r="S34" s="295"/>
      <c r="T34" s="295"/>
    </row>
    <row r="35" spans="1:20" ht="28.5">
      <c r="A35" s="25">
        <v>61</v>
      </c>
      <c r="B35" s="26" t="s">
        <v>59</v>
      </c>
      <c r="C35" s="345">
        <v>211</v>
      </c>
      <c r="D35" s="104">
        <v>0.01273693106362429</v>
      </c>
      <c r="E35" s="345">
        <v>159</v>
      </c>
      <c r="F35" s="105">
        <v>0.010826637614054202</v>
      </c>
      <c r="G35" s="384">
        <v>11</v>
      </c>
      <c r="H35" s="104">
        <v>0.0037891836031691355</v>
      </c>
      <c r="I35" s="107">
        <v>0</v>
      </c>
      <c r="J35" s="393">
        <v>381</v>
      </c>
      <c r="K35" s="105">
        <v>0.011154048831898824</v>
      </c>
      <c r="L35" s="294" t="s">
        <v>258</v>
      </c>
      <c r="M35" s="295"/>
      <c r="N35" s="295"/>
      <c r="O35" s="295"/>
      <c r="P35" s="295"/>
      <c r="Q35" s="295"/>
      <c r="R35" s="295"/>
      <c r="S35" s="295"/>
      <c r="T35" s="295"/>
    </row>
    <row r="36" spans="1:20" ht="15">
      <c r="A36" s="25">
        <v>62</v>
      </c>
      <c r="B36" s="26" t="s">
        <v>60</v>
      </c>
      <c r="C36" s="345">
        <v>81</v>
      </c>
      <c r="D36" s="104">
        <v>0.004889532777978993</v>
      </c>
      <c r="E36" s="345">
        <v>40</v>
      </c>
      <c r="F36" s="105">
        <v>0.002723682418629988</v>
      </c>
      <c r="G36" s="384">
        <v>4</v>
      </c>
      <c r="H36" s="104">
        <v>0.0013778849466069584</v>
      </c>
      <c r="I36" s="107">
        <v>0</v>
      </c>
      <c r="J36" s="393">
        <v>125</v>
      </c>
      <c r="K36" s="105">
        <v>0.0036594648398618184</v>
      </c>
      <c r="L36" s="294" t="s">
        <v>259</v>
      </c>
      <c r="M36" s="295"/>
      <c r="N36" s="295"/>
      <c r="O36" s="295"/>
      <c r="P36" s="295"/>
      <c r="Q36" s="295"/>
      <c r="R36" s="295"/>
      <c r="S36" s="295"/>
      <c r="T36" s="295"/>
    </row>
    <row r="37" spans="1:20" ht="15">
      <c r="A37" s="25">
        <v>63</v>
      </c>
      <c r="B37" s="26" t="s">
        <v>61</v>
      </c>
      <c r="C37" s="345">
        <v>3</v>
      </c>
      <c r="D37" s="104">
        <v>0.00018109380659181456</v>
      </c>
      <c r="E37" s="345">
        <v>2</v>
      </c>
      <c r="F37" s="105">
        <v>0.00013618412093149935</v>
      </c>
      <c r="G37" s="384">
        <v>0</v>
      </c>
      <c r="H37" s="104">
        <v>0</v>
      </c>
      <c r="I37" s="107">
        <v>0</v>
      </c>
      <c r="J37" s="393">
        <v>5</v>
      </c>
      <c r="K37" s="105">
        <v>0.00014637859359447274</v>
      </c>
      <c r="L37" s="294" t="s">
        <v>260</v>
      </c>
      <c r="M37" s="295"/>
      <c r="N37" s="295"/>
      <c r="O37" s="295"/>
      <c r="P37" s="295"/>
      <c r="Q37" s="295"/>
      <c r="R37" s="295"/>
      <c r="S37" s="295"/>
      <c r="T37" s="295"/>
    </row>
    <row r="38" spans="1:20" ht="29.25" thickBot="1">
      <c r="A38" s="40">
        <v>69</v>
      </c>
      <c r="B38" s="41" t="s">
        <v>62</v>
      </c>
      <c r="C38" s="381">
        <v>18</v>
      </c>
      <c r="D38" s="120">
        <v>0.0010865628395508873</v>
      </c>
      <c r="E38" s="381">
        <v>12</v>
      </c>
      <c r="F38" s="121">
        <v>0.0008171047255889966</v>
      </c>
      <c r="G38" s="387">
        <v>0</v>
      </c>
      <c r="H38" s="120">
        <v>0</v>
      </c>
      <c r="I38" s="123">
        <v>0</v>
      </c>
      <c r="J38" s="396">
        <v>30</v>
      </c>
      <c r="K38" s="121">
        <v>0.0008782715615668365</v>
      </c>
      <c r="L38" s="294" t="s">
        <v>261</v>
      </c>
      <c r="M38" s="295"/>
      <c r="N38" s="295"/>
      <c r="O38" s="295"/>
      <c r="P38" s="295"/>
      <c r="Q38" s="295"/>
      <c r="R38" s="295"/>
      <c r="S38" s="295"/>
      <c r="T38" s="295"/>
    </row>
    <row r="39" spans="1:20" ht="15.75" thickBot="1">
      <c r="A39" s="15">
        <v>7</v>
      </c>
      <c r="B39" s="16" t="s">
        <v>63</v>
      </c>
      <c r="C39" s="360">
        <v>197</v>
      </c>
      <c r="D39" s="96">
        <v>0.01189182663286249</v>
      </c>
      <c r="E39" s="360">
        <v>36</v>
      </c>
      <c r="F39" s="18">
        <v>0.0024513141767669886</v>
      </c>
      <c r="G39" s="388">
        <v>2</v>
      </c>
      <c r="H39" s="96">
        <v>0.0006889424733034792</v>
      </c>
      <c r="I39" s="98">
        <v>0</v>
      </c>
      <c r="J39" s="388">
        <v>235</v>
      </c>
      <c r="K39" s="18">
        <v>0.006879793898940219</v>
      </c>
      <c r="L39" s="295"/>
      <c r="M39" s="295"/>
      <c r="N39" s="295"/>
      <c r="O39" s="295"/>
      <c r="P39" s="295"/>
      <c r="Q39" s="295"/>
      <c r="R39" s="295"/>
      <c r="S39" s="295"/>
      <c r="T39" s="295"/>
    </row>
    <row r="40" spans="1:20" ht="15">
      <c r="A40" s="20">
        <v>70</v>
      </c>
      <c r="B40" s="21" t="s">
        <v>101</v>
      </c>
      <c r="C40" s="351">
        <v>79</v>
      </c>
      <c r="D40" s="99">
        <v>0.00476880357358445</v>
      </c>
      <c r="E40" s="351">
        <v>4</v>
      </c>
      <c r="F40" s="23">
        <v>0.0002723682418629987</v>
      </c>
      <c r="G40" s="383">
        <v>0</v>
      </c>
      <c r="H40" s="99">
        <v>0</v>
      </c>
      <c r="I40" s="101">
        <v>0</v>
      </c>
      <c r="J40" s="392">
        <v>83</v>
      </c>
      <c r="K40" s="23">
        <v>0.0024298846536682473</v>
      </c>
      <c r="L40" s="294" t="s">
        <v>262</v>
      </c>
      <c r="M40" s="295"/>
      <c r="N40" s="295"/>
      <c r="O40" s="295"/>
      <c r="P40" s="295"/>
      <c r="Q40" s="295"/>
      <c r="R40" s="295"/>
      <c r="S40" s="295"/>
      <c r="T40" s="295"/>
    </row>
    <row r="41" spans="1:20" ht="15">
      <c r="A41" s="25">
        <v>71</v>
      </c>
      <c r="B41" s="26" t="s">
        <v>65</v>
      </c>
      <c r="C41" s="345">
        <v>20</v>
      </c>
      <c r="D41" s="104">
        <v>0.0012072920439454304</v>
      </c>
      <c r="E41" s="345">
        <v>10</v>
      </c>
      <c r="F41" s="105">
        <v>0.000680920604657497</v>
      </c>
      <c r="G41" s="384">
        <v>2</v>
      </c>
      <c r="H41" s="104">
        <v>0.0006889424733034792</v>
      </c>
      <c r="I41" s="107">
        <v>0</v>
      </c>
      <c r="J41" s="393">
        <v>32</v>
      </c>
      <c r="K41" s="105">
        <v>0.0009368229990046256</v>
      </c>
      <c r="L41" s="294" t="s">
        <v>263</v>
      </c>
      <c r="M41" s="295"/>
      <c r="N41" s="295"/>
      <c r="O41" s="295"/>
      <c r="P41" s="295"/>
      <c r="Q41" s="295"/>
      <c r="R41" s="295"/>
      <c r="S41" s="295"/>
      <c r="T41" s="295"/>
    </row>
    <row r="42" spans="1:20" ht="15">
      <c r="A42" s="25">
        <v>72</v>
      </c>
      <c r="B42" s="26" t="s">
        <v>66</v>
      </c>
      <c r="C42" s="345">
        <v>49</v>
      </c>
      <c r="D42" s="104">
        <v>0.0029578655076663045</v>
      </c>
      <c r="E42" s="345">
        <v>6</v>
      </c>
      <c r="F42" s="105">
        <v>0.0004085523627944983</v>
      </c>
      <c r="G42" s="384">
        <v>0</v>
      </c>
      <c r="H42" s="104">
        <v>0</v>
      </c>
      <c r="I42" s="107">
        <v>0</v>
      </c>
      <c r="J42" s="393">
        <v>55</v>
      </c>
      <c r="K42" s="105">
        <v>0.0016101645295392001</v>
      </c>
      <c r="L42" s="294" t="s">
        <v>264</v>
      </c>
      <c r="M42" s="295"/>
      <c r="N42" s="295"/>
      <c r="O42" s="295"/>
      <c r="P42" s="295"/>
      <c r="Q42" s="295"/>
      <c r="R42" s="295"/>
      <c r="S42" s="295"/>
      <c r="T42" s="295"/>
    </row>
    <row r="43" spans="1:20" ht="15.75" thickBot="1">
      <c r="A43" s="30">
        <v>79</v>
      </c>
      <c r="B43" s="31" t="s">
        <v>67</v>
      </c>
      <c r="C43" s="380">
        <v>49</v>
      </c>
      <c r="D43" s="110">
        <v>0.0029578655076663045</v>
      </c>
      <c r="E43" s="380">
        <v>16</v>
      </c>
      <c r="F43" s="111">
        <v>0.0010894729674519948</v>
      </c>
      <c r="G43" s="385">
        <v>0</v>
      </c>
      <c r="H43" s="110">
        <v>0</v>
      </c>
      <c r="I43" s="113">
        <v>0</v>
      </c>
      <c r="J43" s="394">
        <v>65</v>
      </c>
      <c r="K43" s="111">
        <v>0.0019029217167281457</v>
      </c>
      <c r="L43" s="294" t="s">
        <v>265</v>
      </c>
      <c r="M43" s="295"/>
      <c r="N43" s="295"/>
      <c r="O43" s="295"/>
      <c r="P43" s="295"/>
      <c r="Q43" s="295"/>
      <c r="R43" s="295"/>
      <c r="S43" s="295"/>
      <c r="T43" s="295"/>
    </row>
    <row r="44" spans="1:20" ht="15.75" thickBot="1">
      <c r="A44" s="15">
        <v>8</v>
      </c>
      <c r="B44" s="16" t="s">
        <v>68</v>
      </c>
      <c r="C44" s="360">
        <v>4</v>
      </c>
      <c r="D44" s="378">
        <v>0.00024145840878908608</v>
      </c>
      <c r="E44" s="360">
        <v>8</v>
      </c>
      <c r="F44" s="378">
        <v>0.0005447364837259976</v>
      </c>
      <c r="G44" s="360">
        <v>0</v>
      </c>
      <c r="H44" s="378">
        <v>0</v>
      </c>
      <c r="I44" s="298">
        <v>0</v>
      </c>
      <c r="J44" s="360">
        <v>12</v>
      </c>
      <c r="K44" s="508">
        <v>0.0003513086246267346</v>
      </c>
      <c r="L44" s="295"/>
      <c r="M44" s="295"/>
      <c r="N44" s="295"/>
      <c r="O44" s="295"/>
      <c r="P44" s="295"/>
      <c r="Q44" s="295"/>
      <c r="R44" s="295"/>
      <c r="S44" s="295"/>
      <c r="T44" s="295"/>
    </row>
    <row r="45" spans="1:20" ht="15">
      <c r="A45" s="35">
        <v>80</v>
      </c>
      <c r="B45" s="36" t="s">
        <v>102</v>
      </c>
      <c r="C45" s="354">
        <v>0</v>
      </c>
      <c r="D45" s="115">
        <v>0</v>
      </c>
      <c r="E45" s="354">
        <v>0</v>
      </c>
      <c r="F45" s="38">
        <v>0</v>
      </c>
      <c r="G45" s="386">
        <v>0</v>
      </c>
      <c r="H45" s="115">
        <v>0</v>
      </c>
      <c r="I45" s="117">
        <v>0</v>
      </c>
      <c r="J45" s="395">
        <v>0</v>
      </c>
      <c r="K45" s="38">
        <v>0</v>
      </c>
      <c r="L45" s="294" t="s">
        <v>266</v>
      </c>
      <c r="M45" s="295"/>
      <c r="N45" s="295"/>
      <c r="O45" s="295"/>
      <c r="P45" s="295"/>
      <c r="Q45" s="295"/>
      <c r="R45" s="295"/>
      <c r="S45" s="295"/>
      <c r="T45" s="295"/>
    </row>
    <row r="46" spans="1:20" ht="15">
      <c r="A46" s="25">
        <v>81</v>
      </c>
      <c r="B46" s="26" t="s">
        <v>70</v>
      </c>
      <c r="C46" s="345">
        <v>3</v>
      </c>
      <c r="D46" s="104">
        <v>0.00018109380659181456</v>
      </c>
      <c r="E46" s="345">
        <v>6</v>
      </c>
      <c r="F46" s="105">
        <v>0.0004085523627944983</v>
      </c>
      <c r="G46" s="384">
        <v>0</v>
      </c>
      <c r="H46" s="104">
        <v>0</v>
      </c>
      <c r="I46" s="107">
        <v>0</v>
      </c>
      <c r="J46" s="393">
        <v>9</v>
      </c>
      <c r="K46" s="105">
        <v>0.0002634814684700509</v>
      </c>
      <c r="L46" s="294" t="s">
        <v>267</v>
      </c>
      <c r="M46" s="295"/>
      <c r="N46" s="295"/>
      <c r="O46" s="295"/>
      <c r="P46" s="295"/>
      <c r="Q46" s="295"/>
      <c r="R46" s="295"/>
      <c r="S46" s="295"/>
      <c r="T46" s="295"/>
    </row>
    <row r="47" spans="1:20" ht="15">
      <c r="A47" s="25">
        <v>82</v>
      </c>
      <c r="B47" s="26" t="s">
        <v>71</v>
      </c>
      <c r="C47" s="345">
        <v>0</v>
      </c>
      <c r="D47" s="104">
        <v>0</v>
      </c>
      <c r="E47" s="345">
        <v>1</v>
      </c>
      <c r="F47" s="105">
        <v>6.809206046574967E-05</v>
      </c>
      <c r="G47" s="384">
        <v>0</v>
      </c>
      <c r="H47" s="104">
        <v>0</v>
      </c>
      <c r="I47" s="107">
        <v>0</v>
      </c>
      <c r="J47" s="393">
        <v>1</v>
      </c>
      <c r="K47" s="105">
        <v>2.927571871889455E-05</v>
      </c>
      <c r="L47" s="294" t="s">
        <v>268</v>
      </c>
      <c r="M47" s="295"/>
      <c r="N47" s="295"/>
      <c r="O47" s="295"/>
      <c r="P47" s="295"/>
      <c r="Q47" s="295"/>
      <c r="R47" s="295"/>
      <c r="S47" s="295"/>
      <c r="T47" s="295"/>
    </row>
    <row r="48" spans="1:20" ht="15.75" thickBot="1">
      <c r="A48" s="40">
        <v>89</v>
      </c>
      <c r="B48" s="41" t="s">
        <v>72</v>
      </c>
      <c r="C48" s="381">
        <v>1</v>
      </c>
      <c r="D48" s="120">
        <v>6.036460219727152E-05</v>
      </c>
      <c r="E48" s="381">
        <v>1</v>
      </c>
      <c r="F48" s="121">
        <v>6.809206046574967E-05</v>
      </c>
      <c r="G48" s="387">
        <v>0</v>
      </c>
      <c r="H48" s="120">
        <v>0</v>
      </c>
      <c r="I48" s="123">
        <v>0</v>
      </c>
      <c r="J48" s="396">
        <v>2</v>
      </c>
      <c r="K48" s="121">
        <v>5.85514374377891E-05</v>
      </c>
      <c r="L48" s="294" t="s">
        <v>269</v>
      </c>
      <c r="M48" s="295"/>
      <c r="N48" s="295"/>
      <c r="O48" s="295"/>
      <c r="P48" s="295"/>
      <c r="Q48" s="295"/>
      <c r="R48" s="295"/>
      <c r="S48" s="295"/>
      <c r="T48" s="295"/>
    </row>
    <row r="49" spans="1:20" ht="15.75" thickBot="1">
      <c r="A49" s="15">
        <v>9</v>
      </c>
      <c r="B49" s="16" t="s">
        <v>73</v>
      </c>
      <c r="C49" s="360">
        <v>38</v>
      </c>
      <c r="D49" s="378">
        <v>0.002293854883496318</v>
      </c>
      <c r="E49" s="360">
        <v>11</v>
      </c>
      <c r="F49" s="378">
        <v>0.0007490126651232468</v>
      </c>
      <c r="G49" s="360">
        <v>5</v>
      </c>
      <c r="H49" s="378">
        <v>0.001722356183258698</v>
      </c>
      <c r="I49" s="298">
        <v>0</v>
      </c>
      <c r="J49" s="360">
        <v>54</v>
      </c>
      <c r="K49" s="508">
        <v>0.0015808888108203058</v>
      </c>
      <c r="L49" s="295"/>
      <c r="M49" s="295"/>
      <c r="N49" s="295"/>
      <c r="O49" s="295"/>
      <c r="P49" s="295"/>
      <c r="Q49" s="295"/>
      <c r="R49" s="295"/>
      <c r="S49" s="295"/>
      <c r="T49" s="295"/>
    </row>
    <row r="50" spans="1:20" ht="15">
      <c r="A50" s="20">
        <v>90</v>
      </c>
      <c r="B50" s="21" t="s">
        <v>74</v>
      </c>
      <c r="C50" s="351">
        <v>12</v>
      </c>
      <c r="D50" s="99">
        <v>0.0007243752263672582</v>
      </c>
      <c r="E50" s="351">
        <v>3</v>
      </c>
      <c r="F50" s="23">
        <v>0.00020427618139724914</v>
      </c>
      <c r="G50" s="383">
        <v>0</v>
      </c>
      <c r="H50" s="99">
        <v>0</v>
      </c>
      <c r="I50" s="101">
        <v>0</v>
      </c>
      <c r="J50" s="392">
        <v>15</v>
      </c>
      <c r="K50" s="23">
        <v>0.00043913578078341823</v>
      </c>
      <c r="L50" s="294" t="s">
        <v>270</v>
      </c>
      <c r="M50" s="295"/>
      <c r="N50" s="295"/>
      <c r="O50" s="295"/>
      <c r="P50" s="295"/>
      <c r="Q50" s="295"/>
      <c r="R50" s="295"/>
      <c r="S50" s="295"/>
      <c r="T50" s="295"/>
    </row>
    <row r="51" spans="1:20" ht="15">
      <c r="A51" s="25">
        <v>91</v>
      </c>
      <c r="B51" s="26" t="s">
        <v>75</v>
      </c>
      <c r="C51" s="345">
        <v>3</v>
      </c>
      <c r="D51" s="104">
        <v>0.00018109380659181456</v>
      </c>
      <c r="E51" s="345">
        <v>0</v>
      </c>
      <c r="F51" s="105">
        <v>0</v>
      </c>
      <c r="G51" s="384">
        <v>1</v>
      </c>
      <c r="H51" s="104">
        <v>0.0003444712366517396</v>
      </c>
      <c r="I51" s="107">
        <v>0</v>
      </c>
      <c r="J51" s="393">
        <v>4</v>
      </c>
      <c r="K51" s="105">
        <v>0.0001171028748755782</v>
      </c>
      <c r="L51" s="294" t="s">
        <v>271</v>
      </c>
      <c r="M51" s="295"/>
      <c r="N51" s="295"/>
      <c r="O51" s="295"/>
      <c r="P51" s="295"/>
      <c r="Q51" s="295"/>
      <c r="R51" s="295"/>
      <c r="S51" s="295"/>
      <c r="T51" s="295"/>
    </row>
    <row r="52" spans="1:20" ht="15">
      <c r="A52" s="25">
        <v>92</v>
      </c>
      <c r="B52" s="26" t="s">
        <v>76</v>
      </c>
      <c r="C52" s="345">
        <v>6</v>
      </c>
      <c r="D52" s="104">
        <v>0.0003621876131836291</v>
      </c>
      <c r="E52" s="345">
        <v>2</v>
      </c>
      <c r="F52" s="105">
        <v>0.00013618412093149935</v>
      </c>
      <c r="G52" s="384">
        <v>1</v>
      </c>
      <c r="H52" s="104">
        <v>0.0003444712366517396</v>
      </c>
      <c r="I52" s="107">
        <v>0</v>
      </c>
      <c r="J52" s="393">
        <v>9</v>
      </c>
      <c r="K52" s="105">
        <v>0.0002634814684700509</v>
      </c>
      <c r="L52" s="294" t="s">
        <v>272</v>
      </c>
      <c r="M52" s="295"/>
      <c r="N52" s="295"/>
      <c r="O52" s="295"/>
      <c r="P52" s="295"/>
      <c r="Q52" s="295"/>
      <c r="R52" s="295"/>
      <c r="S52" s="295"/>
      <c r="T52" s="295"/>
    </row>
    <row r="53" spans="1:20" ht="15.75" thickBot="1">
      <c r="A53" s="30">
        <v>99</v>
      </c>
      <c r="B53" s="31" t="s">
        <v>77</v>
      </c>
      <c r="C53" s="380">
        <v>17</v>
      </c>
      <c r="D53" s="110">
        <v>0.0010261982373536158</v>
      </c>
      <c r="E53" s="380">
        <v>6</v>
      </c>
      <c r="F53" s="111">
        <v>0.0004085523627944983</v>
      </c>
      <c r="G53" s="385">
        <v>3</v>
      </c>
      <c r="H53" s="110">
        <v>0.0010334137099552187</v>
      </c>
      <c r="I53" s="113">
        <v>0</v>
      </c>
      <c r="J53" s="394">
        <v>26</v>
      </c>
      <c r="K53" s="111">
        <v>0.0007611686866912583</v>
      </c>
      <c r="L53" s="294" t="s">
        <v>273</v>
      </c>
      <c r="M53" s="295"/>
      <c r="N53" s="295"/>
      <c r="O53" s="295"/>
      <c r="P53" s="295"/>
      <c r="Q53" s="295"/>
      <c r="R53" s="295"/>
      <c r="S53" s="295"/>
      <c r="T53" s="295"/>
    </row>
    <row r="54" spans="1:20" ht="29.25" thickBot="1">
      <c r="A54" s="15">
        <v>10</v>
      </c>
      <c r="B54" s="16" t="s">
        <v>78</v>
      </c>
      <c r="C54" s="360">
        <v>9</v>
      </c>
      <c r="D54" s="378">
        <v>0.0005432814197754436</v>
      </c>
      <c r="E54" s="360">
        <v>7</v>
      </c>
      <c r="F54" s="378">
        <v>0.0004766444232602477</v>
      </c>
      <c r="G54" s="360">
        <v>0</v>
      </c>
      <c r="H54" s="378">
        <v>0</v>
      </c>
      <c r="I54" s="298">
        <v>0</v>
      </c>
      <c r="J54" s="360">
        <v>16</v>
      </c>
      <c r="K54" s="508">
        <v>0.0004684114995023128</v>
      </c>
      <c r="L54" s="295"/>
      <c r="M54" s="295"/>
      <c r="N54" s="295"/>
      <c r="O54" s="295"/>
      <c r="P54" s="295"/>
      <c r="Q54" s="295"/>
      <c r="R54" s="295"/>
      <c r="S54" s="295"/>
      <c r="T54" s="295"/>
    </row>
    <row r="55" spans="1:20" ht="28.5">
      <c r="A55" s="35">
        <v>100</v>
      </c>
      <c r="B55" s="36" t="s">
        <v>79</v>
      </c>
      <c r="C55" s="354">
        <v>4</v>
      </c>
      <c r="D55" s="115">
        <v>0.00024145840878908608</v>
      </c>
      <c r="E55" s="354">
        <v>4</v>
      </c>
      <c r="F55" s="38">
        <v>0.0002723682418629987</v>
      </c>
      <c r="G55" s="386">
        <v>0</v>
      </c>
      <c r="H55" s="115">
        <v>0</v>
      </c>
      <c r="I55" s="117">
        <v>0</v>
      </c>
      <c r="J55" s="395">
        <v>8</v>
      </c>
      <c r="K55" s="38">
        <v>0.0002342057497511564</v>
      </c>
      <c r="L55" s="294" t="s">
        <v>274</v>
      </c>
      <c r="M55" s="295"/>
      <c r="N55" s="295"/>
      <c r="O55" s="295"/>
      <c r="P55" s="295"/>
      <c r="Q55" s="295"/>
      <c r="R55" s="295"/>
      <c r="S55" s="295"/>
      <c r="T55" s="295"/>
    </row>
    <row r="56" spans="1:20" ht="15">
      <c r="A56" s="25">
        <v>101</v>
      </c>
      <c r="B56" s="26" t="s">
        <v>80</v>
      </c>
      <c r="C56" s="345">
        <v>2</v>
      </c>
      <c r="D56" s="104">
        <v>0.00012072920439454304</v>
      </c>
      <c r="E56" s="345">
        <v>1</v>
      </c>
      <c r="F56" s="105">
        <v>6.809206046574967E-05</v>
      </c>
      <c r="G56" s="384">
        <v>0</v>
      </c>
      <c r="H56" s="104">
        <v>0</v>
      </c>
      <c r="I56" s="107">
        <v>0</v>
      </c>
      <c r="J56" s="393">
        <v>3</v>
      </c>
      <c r="K56" s="105">
        <v>8.782715615668365E-05</v>
      </c>
      <c r="L56" s="294" t="s">
        <v>275</v>
      </c>
      <c r="M56" s="295"/>
      <c r="N56" s="295"/>
      <c r="O56" s="295"/>
      <c r="P56" s="295"/>
      <c r="Q56" s="295"/>
      <c r="R56" s="295"/>
      <c r="S56" s="295"/>
      <c r="T56" s="295"/>
    </row>
    <row r="57" spans="1:20" ht="15">
      <c r="A57" s="25">
        <v>102</v>
      </c>
      <c r="B57" s="26" t="s">
        <v>81</v>
      </c>
      <c r="C57" s="345">
        <v>0</v>
      </c>
      <c r="D57" s="104">
        <v>0</v>
      </c>
      <c r="E57" s="345">
        <v>1</v>
      </c>
      <c r="F57" s="105">
        <v>6.809206046574967E-05</v>
      </c>
      <c r="G57" s="384">
        <v>0</v>
      </c>
      <c r="H57" s="104">
        <v>0</v>
      </c>
      <c r="I57" s="107">
        <v>0</v>
      </c>
      <c r="J57" s="393">
        <v>1</v>
      </c>
      <c r="K57" s="105">
        <v>2.927571871889455E-05</v>
      </c>
      <c r="L57" s="294" t="s">
        <v>276</v>
      </c>
      <c r="M57" s="295"/>
      <c r="N57" s="295"/>
      <c r="O57" s="295"/>
      <c r="P57" s="295"/>
      <c r="Q57" s="295"/>
      <c r="R57" s="295"/>
      <c r="S57" s="295"/>
      <c r="T57" s="295"/>
    </row>
    <row r="58" spans="1:20" ht="15">
      <c r="A58" s="25">
        <v>103</v>
      </c>
      <c r="B58" s="26" t="s">
        <v>82</v>
      </c>
      <c r="C58" s="345">
        <v>0</v>
      </c>
      <c r="D58" s="104">
        <v>0</v>
      </c>
      <c r="E58" s="345">
        <v>0</v>
      </c>
      <c r="F58" s="105">
        <v>0</v>
      </c>
      <c r="G58" s="384">
        <v>0</v>
      </c>
      <c r="H58" s="104">
        <v>0</v>
      </c>
      <c r="I58" s="107">
        <v>0</v>
      </c>
      <c r="J58" s="393">
        <v>0</v>
      </c>
      <c r="K58" s="105">
        <v>0</v>
      </c>
      <c r="L58" s="294" t="s">
        <v>277</v>
      </c>
      <c r="M58" s="295"/>
      <c r="N58" s="295"/>
      <c r="O58" s="295"/>
      <c r="P58" s="295"/>
      <c r="Q58" s="295"/>
      <c r="R58" s="295"/>
      <c r="S58" s="295"/>
      <c r="T58" s="295"/>
    </row>
    <row r="59" spans="1:20" ht="29.25" thickBot="1">
      <c r="A59" s="40">
        <v>109</v>
      </c>
      <c r="B59" s="41" t="s">
        <v>83</v>
      </c>
      <c r="C59" s="381">
        <v>3</v>
      </c>
      <c r="D59" s="120">
        <v>0.00018109380659181456</v>
      </c>
      <c r="E59" s="381">
        <v>1</v>
      </c>
      <c r="F59" s="121">
        <v>6.809206046574967E-05</v>
      </c>
      <c r="G59" s="387">
        <v>0</v>
      </c>
      <c r="H59" s="120">
        <v>0</v>
      </c>
      <c r="I59" s="123">
        <v>0</v>
      </c>
      <c r="J59" s="396">
        <v>4</v>
      </c>
      <c r="K59" s="121">
        <v>0.0001171028748755782</v>
      </c>
      <c r="L59" s="294" t="s">
        <v>278</v>
      </c>
      <c r="M59" s="295"/>
      <c r="N59" s="295"/>
      <c r="O59" s="295"/>
      <c r="P59" s="295"/>
      <c r="Q59" s="295"/>
      <c r="R59" s="295"/>
      <c r="S59" s="295"/>
      <c r="T59" s="295"/>
    </row>
    <row r="60" spans="1:20" ht="15.75" thickBot="1">
      <c r="A60" s="15">
        <v>11</v>
      </c>
      <c r="B60" s="16" t="s">
        <v>84</v>
      </c>
      <c r="C60" s="360">
        <v>201</v>
      </c>
      <c r="D60" s="378">
        <v>0.012133285041651575</v>
      </c>
      <c r="E60" s="360">
        <v>184</v>
      </c>
      <c r="F60" s="378">
        <v>0.012528939125697943</v>
      </c>
      <c r="G60" s="360">
        <v>73</v>
      </c>
      <c r="H60" s="378">
        <v>0.025146400275576988</v>
      </c>
      <c r="I60" s="298">
        <v>0</v>
      </c>
      <c r="J60" s="360">
        <v>458</v>
      </c>
      <c r="K60" s="508">
        <v>0.013408279173253703</v>
      </c>
      <c r="L60" s="295"/>
      <c r="M60" s="295"/>
      <c r="N60" s="295"/>
      <c r="O60" s="295"/>
      <c r="P60" s="295"/>
      <c r="Q60" s="295"/>
      <c r="R60" s="295"/>
      <c r="S60" s="295"/>
      <c r="T60" s="295"/>
    </row>
    <row r="61" spans="1:20" ht="15">
      <c r="A61" s="20">
        <v>110</v>
      </c>
      <c r="B61" s="21" t="s">
        <v>85</v>
      </c>
      <c r="C61" s="351">
        <v>59</v>
      </c>
      <c r="D61" s="99">
        <v>0.003561511529639019</v>
      </c>
      <c r="E61" s="351">
        <v>41</v>
      </c>
      <c r="F61" s="23">
        <v>0.0027917744790957374</v>
      </c>
      <c r="G61" s="383">
        <v>11</v>
      </c>
      <c r="H61" s="99">
        <v>0.0037891836031691355</v>
      </c>
      <c r="I61" s="101">
        <v>0</v>
      </c>
      <c r="J61" s="392">
        <v>111</v>
      </c>
      <c r="K61" s="23">
        <v>0.0032496047777972946</v>
      </c>
      <c r="L61" s="294" t="s">
        <v>279</v>
      </c>
      <c r="M61" s="295"/>
      <c r="N61" s="295"/>
      <c r="O61" s="295"/>
      <c r="P61" s="295"/>
      <c r="Q61" s="295"/>
      <c r="R61" s="295"/>
      <c r="S61" s="295"/>
      <c r="T61" s="295"/>
    </row>
    <row r="62" spans="1:20" ht="15">
      <c r="A62" s="25">
        <v>111</v>
      </c>
      <c r="B62" s="26" t="s">
        <v>86</v>
      </c>
      <c r="C62" s="345">
        <v>83</v>
      </c>
      <c r="D62" s="104">
        <v>0.005010261982373536</v>
      </c>
      <c r="E62" s="345">
        <v>102</v>
      </c>
      <c r="F62" s="105">
        <v>0.006945390167506469</v>
      </c>
      <c r="G62" s="384">
        <v>49</v>
      </c>
      <c r="H62" s="104">
        <v>0.016879090595935238</v>
      </c>
      <c r="I62" s="107">
        <v>0</v>
      </c>
      <c r="J62" s="393">
        <v>234</v>
      </c>
      <c r="K62" s="105">
        <v>0.006850518180221325</v>
      </c>
      <c r="L62" s="294" t="s">
        <v>280</v>
      </c>
      <c r="M62" s="295"/>
      <c r="N62" s="295"/>
      <c r="O62" s="295"/>
      <c r="P62" s="295"/>
      <c r="Q62" s="295"/>
      <c r="R62" s="295"/>
      <c r="S62" s="295"/>
      <c r="T62" s="295"/>
    </row>
    <row r="63" spans="1:20" ht="15">
      <c r="A63" s="25">
        <v>112</v>
      </c>
      <c r="B63" s="26" t="s">
        <v>87</v>
      </c>
      <c r="C63" s="345">
        <v>36</v>
      </c>
      <c r="D63" s="104">
        <v>0.0021731256791017745</v>
      </c>
      <c r="E63" s="345">
        <v>29</v>
      </c>
      <c r="F63" s="105">
        <v>0.001974669753506741</v>
      </c>
      <c r="G63" s="384">
        <v>8</v>
      </c>
      <c r="H63" s="104">
        <v>0.002755769893213917</v>
      </c>
      <c r="I63" s="107">
        <v>0</v>
      </c>
      <c r="J63" s="393">
        <v>73</v>
      </c>
      <c r="K63" s="105">
        <v>0.0021371274664793018</v>
      </c>
      <c r="L63" s="294" t="s">
        <v>281</v>
      </c>
      <c r="M63" s="295"/>
      <c r="N63" s="295"/>
      <c r="O63" s="295"/>
      <c r="P63" s="295"/>
      <c r="Q63" s="295"/>
      <c r="R63" s="295"/>
      <c r="S63" s="295"/>
      <c r="T63" s="295"/>
    </row>
    <row r="64" spans="1:20" ht="15.75" thickBot="1">
      <c r="A64" s="30">
        <v>119</v>
      </c>
      <c r="B64" s="31" t="s">
        <v>88</v>
      </c>
      <c r="C64" s="380">
        <v>23</v>
      </c>
      <c r="D64" s="110">
        <v>0.001388385850537245</v>
      </c>
      <c r="E64" s="380">
        <v>12</v>
      </c>
      <c r="F64" s="111">
        <v>0.0008171047255889966</v>
      </c>
      <c r="G64" s="385">
        <v>5</v>
      </c>
      <c r="H64" s="110">
        <v>0.001722356183258698</v>
      </c>
      <c r="I64" s="113">
        <v>0</v>
      </c>
      <c r="J64" s="394">
        <v>40</v>
      </c>
      <c r="K64" s="111">
        <v>0.001171028748755782</v>
      </c>
      <c r="L64" s="294" t="s">
        <v>282</v>
      </c>
      <c r="M64" s="295"/>
      <c r="N64" s="295"/>
      <c r="O64" s="295"/>
      <c r="P64" s="295"/>
      <c r="Q64" s="295"/>
      <c r="R64" s="295"/>
      <c r="S64" s="295"/>
      <c r="T64" s="295"/>
    </row>
    <row r="65" spans="1:20" ht="15.75" thickBot="1">
      <c r="A65" s="45">
        <v>120</v>
      </c>
      <c r="B65" s="46" t="s">
        <v>89</v>
      </c>
      <c r="C65" s="349">
        <v>131</v>
      </c>
      <c r="D65" s="125">
        <v>0.007907762887842569</v>
      </c>
      <c r="E65" s="349">
        <v>166</v>
      </c>
      <c r="F65" s="13">
        <v>0.01130328203731445</v>
      </c>
      <c r="G65" s="389">
        <v>47</v>
      </c>
      <c r="H65" s="125">
        <v>0.01619014812263176</v>
      </c>
      <c r="I65" s="127">
        <v>0</v>
      </c>
      <c r="J65" s="397">
        <v>344</v>
      </c>
      <c r="K65" s="13">
        <v>0.010070847239299725</v>
      </c>
      <c r="L65" s="294" t="s">
        <v>283</v>
      </c>
      <c r="M65" s="295"/>
      <c r="N65" s="295"/>
      <c r="O65" s="295"/>
      <c r="P65" s="295"/>
      <c r="Q65" s="295"/>
      <c r="R65" s="295"/>
      <c r="S65" s="295"/>
      <c r="T65" s="295"/>
    </row>
    <row r="66" spans="1:20" ht="29.25" thickBot="1">
      <c r="A66" s="47">
        <v>999</v>
      </c>
      <c r="B66" s="48" t="s">
        <v>90</v>
      </c>
      <c r="C66" s="356">
        <v>749</v>
      </c>
      <c r="D66" s="96">
        <v>0.04521308704575637</v>
      </c>
      <c r="E66" s="356">
        <v>187</v>
      </c>
      <c r="F66" s="18">
        <v>0.012733215307095192</v>
      </c>
      <c r="G66" s="390">
        <v>37</v>
      </c>
      <c r="H66" s="96">
        <v>0.012745435756114365</v>
      </c>
      <c r="I66" s="129">
        <v>0</v>
      </c>
      <c r="J66" s="398">
        <v>973</v>
      </c>
      <c r="K66" s="18">
        <v>0.028485274313484396</v>
      </c>
      <c r="L66" s="294" t="s">
        <v>284</v>
      </c>
      <c r="M66" s="295"/>
      <c r="N66" s="295"/>
      <c r="O66" s="295"/>
      <c r="P66" s="295"/>
      <c r="Q66" s="295"/>
      <c r="R66" s="295"/>
      <c r="S66" s="295"/>
      <c r="T66" s="295"/>
    </row>
    <row r="67" spans="1:18" ht="15.75" thickBot="1">
      <c r="A67" s="531" t="s">
        <v>91</v>
      </c>
      <c r="B67" s="561"/>
      <c r="C67" s="382">
        <v>16566</v>
      </c>
      <c r="D67" s="131">
        <v>1</v>
      </c>
      <c r="E67" s="382">
        <v>14686</v>
      </c>
      <c r="F67" s="132">
        <v>1</v>
      </c>
      <c r="G67" s="391">
        <v>2903</v>
      </c>
      <c r="H67" s="131">
        <v>1</v>
      </c>
      <c r="I67" s="134">
        <v>3</v>
      </c>
      <c r="J67" s="391">
        <v>34158</v>
      </c>
      <c r="K67" s="132">
        <v>1</v>
      </c>
      <c r="L67" s="303"/>
      <c r="M67" s="295"/>
      <c r="N67" s="518"/>
      <c r="O67" s="295"/>
      <c r="P67" s="295"/>
      <c r="Q67" s="295"/>
      <c r="R67" s="295"/>
    </row>
    <row r="68" spans="1:18" ht="15">
      <c r="A68" s="53"/>
      <c r="B68" s="54"/>
      <c r="C68" s="135"/>
      <c r="D68" s="136"/>
      <c r="E68" s="135"/>
      <c r="F68" s="136"/>
      <c r="G68" s="135"/>
      <c r="H68" s="136"/>
      <c r="I68" s="135"/>
      <c r="J68" s="135"/>
      <c r="K68" s="136"/>
      <c r="M68" s="295"/>
      <c r="N68" s="295"/>
      <c r="O68" s="295"/>
      <c r="P68" s="295"/>
      <c r="Q68" s="295"/>
      <c r="R68" s="295"/>
    </row>
    <row r="69" spans="1:18" ht="1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137"/>
      <c r="K69" s="87"/>
      <c r="M69" s="295"/>
      <c r="N69" s="295"/>
      <c r="O69" s="295"/>
      <c r="P69" s="295"/>
      <c r="Q69" s="295"/>
      <c r="R69" s="295"/>
    </row>
    <row r="70" spans="1:18" ht="1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137"/>
      <c r="K70" s="87"/>
      <c r="M70" s="295"/>
      <c r="N70" s="295"/>
      <c r="O70" s="295"/>
      <c r="P70" s="295"/>
      <c r="Q70" s="295"/>
      <c r="R70" s="295"/>
    </row>
    <row r="71" spans="1:11" ht="15">
      <c r="A71" s="138"/>
      <c r="B71" s="139"/>
      <c r="C71" s="139"/>
      <c r="D71" s="139"/>
      <c r="E71" s="139"/>
      <c r="F71" s="139"/>
      <c r="G71" s="139"/>
      <c r="H71" s="139"/>
      <c r="I71" s="139"/>
      <c r="J71" s="140"/>
      <c r="K71" s="139"/>
    </row>
  </sheetData>
  <sheetProtection/>
  <mergeCells count="10">
    <mergeCell ref="A67:B67"/>
    <mergeCell ref="A1:K1"/>
    <mergeCell ref="A2:A5"/>
    <mergeCell ref="B2:B5"/>
    <mergeCell ref="C2:K2"/>
    <mergeCell ref="C3:I3"/>
    <mergeCell ref="J3:K4"/>
    <mergeCell ref="C4:D4"/>
    <mergeCell ref="E4:F4"/>
    <mergeCell ref="G4:H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</worksheet>
</file>

<file path=xl/worksheets/sheet4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4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O196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75.7109375" style="269" bestFit="1" customWidth="1"/>
    <col min="3" max="12" width="12.00390625" style="269" customWidth="1"/>
    <col min="13" max="16384" width="11.421875" style="269" customWidth="1"/>
  </cols>
  <sheetData>
    <row r="1" spans="1:12" ht="24.75" customHeight="1" thickBot="1" thickTop="1">
      <c r="A1" s="523" t="s">
        <v>351</v>
      </c>
      <c r="B1" s="524"/>
      <c r="C1" s="569"/>
      <c r="D1" s="569"/>
      <c r="E1" s="569"/>
      <c r="F1" s="569"/>
      <c r="G1" s="569"/>
      <c r="H1" s="569"/>
      <c r="I1" s="569"/>
      <c r="J1" s="569"/>
      <c r="K1" s="569"/>
      <c r="L1" s="570"/>
    </row>
    <row r="2" spans="1:12" ht="24.75" customHeight="1" thickBot="1" thickTop="1">
      <c r="A2" s="535" t="s">
        <v>108</v>
      </c>
      <c r="B2" s="547" t="s">
        <v>1</v>
      </c>
      <c r="C2" s="535" t="s">
        <v>109</v>
      </c>
      <c r="D2" s="550"/>
      <c r="E2" s="551"/>
      <c r="F2" s="551"/>
      <c r="G2" s="551"/>
      <c r="H2" s="551"/>
      <c r="I2" s="551"/>
      <c r="J2" s="551"/>
      <c r="K2" s="551"/>
      <c r="L2" s="548"/>
    </row>
    <row r="3" spans="1:12" ht="24.75" customHeight="1" thickBot="1">
      <c r="A3" s="535"/>
      <c r="B3" s="547"/>
      <c r="C3" s="562" t="s">
        <v>107</v>
      </c>
      <c r="D3" s="563"/>
      <c r="E3" s="563"/>
      <c r="F3" s="563"/>
      <c r="G3" s="563"/>
      <c r="H3" s="563"/>
      <c r="I3" s="563"/>
      <c r="J3" s="563"/>
      <c r="K3" s="565" t="s">
        <v>91</v>
      </c>
      <c r="L3" s="566"/>
    </row>
    <row r="4" spans="1:12" ht="24.75" customHeight="1">
      <c r="A4" s="535"/>
      <c r="B4" s="547"/>
      <c r="C4" s="557" t="s">
        <v>96</v>
      </c>
      <c r="D4" s="558"/>
      <c r="E4" s="559" t="s">
        <v>97</v>
      </c>
      <c r="F4" s="560"/>
      <c r="G4" s="557" t="s">
        <v>98</v>
      </c>
      <c r="H4" s="560"/>
      <c r="I4" s="557" t="s">
        <v>99</v>
      </c>
      <c r="J4" s="560"/>
      <c r="K4" s="567"/>
      <c r="L4" s="568"/>
    </row>
    <row r="5" spans="1:12" ht="24.75" customHeight="1" thickBot="1">
      <c r="A5" s="536"/>
      <c r="B5" s="548"/>
      <c r="C5" s="6" t="s">
        <v>26</v>
      </c>
      <c r="D5" s="7" t="s">
        <v>27</v>
      </c>
      <c r="E5" s="8" t="s">
        <v>26</v>
      </c>
      <c r="F5" s="7" t="s">
        <v>27</v>
      </c>
      <c r="G5" s="6" t="s">
        <v>26</v>
      </c>
      <c r="H5" s="9" t="s">
        <v>27</v>
      </c>
      <c r="I5" s="6" t="s">
        <v>26</v>
      </c>
      <c r="J5" s="7" t="s">
        <v>27</v>
      </c>
      <c r="K5" s="8" t="s">
        <v>26</v>
      </c>
      <c r="L5" s="7" t="s">
        <v>27</v>
      </c>
    </row>
    <row r="6" spans="1:13" ht="15.75" thickBot="1">
      <c r="A6" s="90">
        <v>0</v>
      </c>
      <c r="B6" s="11" t="s">
        <v>29</v>
      </c>
      <c r="C6" s="379">
        <v>1486</v>
      </c>
      <c r="D6" s="399">
        <v>0.05532802144612406</v>
      </c>
      <c r="E6" s="379">
        <v>1035</v>
      </c>
      <c r="F6" s="399">
        <v>0.0290363304811334</v>
      </c>
      <c r="G6" s="379">
        <v>378</v>
      </c>
      <c r="H6" s="399">
        <v>0.04406621590114246</v>
      </c>
      <c r="I6" s="379">
        <v>8</v>
      </c>
      <c r="J6" s="399">
        <v>0.17777777777777778</v>
      </c>
      <c r="K6" s="379">
        <v>2907</v>
      </c>
      <c r="L6" s="512">
        <v>0.040871130107133814</v>
      </c>
      <c r="M6" s="302" t="s">
        <v>235</v>
      </c>
    </row>
    <row r="7" spans="1:13" ht="15.75" thickBot="1">
      <c r="A7" s="15" t="s">
        <v>30</v>
      </c>
      <c r="B7" s="16" t="s">
        <v>31</v>
      </c>
      <c r="C7" s="488">
        <v>15751</v>
      </c>
      <c r="D7" s="489">
        <v>0.5864546876163527</v>
      </c>
      <c r="E7" s="488">
        <v>18480</v>
      </c>
      <c r="F7" s="489">
        <v>0.51841773039697</v>
      </c>
      <c r="G7" s="488">
        <v>2028</v>
      </c>
      <c r="H7" s="489">
        <v>0.2364187456283516</v>
      </c>
      <c r="I7" s="488">
        <v>1</v>
      </c>
      <c r="J7" s="489">
        <v>0.022222222222222223</v>
      </c>
      <c r="K7" s="488">
        <v>36260</v>
      </c>
      <c r="L7" s="509">
        <v>0.509785451171161</v>
      </c>
      <c r="M7" s="301"/>
    </row>
    <row r="8" spans="1:13" ht="15">
      <c r="A8" s="20">
        <v>10</v>
      </c>
      <c r="B8" s="21" t="s">
        <v>32</v>
      </c>
      <c r="C8" s="351">
        <v>3084</v>
      </c>
      <c r="D8" s="99">
        <v>0.11482612257055626</v>
      </c>
      <c r="E8" s="351">
        <v>2868</v>
      </c>
      <c r="F8" s="23">
        <v>0.08046009257960444</v>
      </c>
      <c r="G8" s="383">
        <v>254</v>
      </c>
      <c r="H8" s="99">
        <v>0.029610631848915832</v>
      </c>
      <c r="I8" s="351">
        <v>0</v>
      </c>
      <c r="J8" s="142">
        <v>0</v>
      </c>
      <c r="K8" s="392">
        <v>6206</v>
      </c>
      <c r="L8" s="23">
        <v>0.08725360627618592</v>
      </c>
      <c r="M8" s="302" t="s">
        <v>236</v>
      </c>
    </row>
    <row r="9" spans="1:13" ht="15">
      <c r="A9" s="25">
        <v>11</v>
      </c>
      <c r="B9" s="26" t="s">
        <v>33</v>
      </c>
      <c r="C9" s="345">
        <v>7902</v>
      </c>
      <c r="D9" s="104">
        <v>0.2942140144463475</v>
      </c>
      <c r="E9" s="345">
        <v>10118</v>
      </c>
      <c r="F9" s="105">
        <v>0.2838266236498807</v>
      </c>
      <c r="G9" s="384">
        <v>1079</v>
      </c>
      <c r="H9" s="104">
        <v>0.1257868967125204</v>
      </c>
      <c r="I9" s="345">
        <v>0</v>
      </c>
      <c r="J9" s="143">
        <v>0</v>
      </c>
      <c r="K9" s="393">
        <v>19099</v>
      </c>
      <c r="L9" s="105">
        <v>0.2685094058431516</v>
      </c>
      <c r="M9" s="302" t="s">
        <v>237</v>
      </c>
    </row>
    <row r="10" spans="1:13" ht="15">
      <c r="A10" s="25">
        <v>12</v>
      </c>
      <c r="B10" s="26" t="s">
        <v>34</v>
      </c>
      <c r="C10" s="345">
        <v>4294</v>
      </c>
      <c r="D10" s="104">
        <v>0.1598778762379924</v>
      </c>
      <c r="E10" s="345">
        <v>4921</v>
      </c>
      <c r="F10" s="105">
        <v>0.13805582830691543</v>
      </c>
      <c r="G10" s="384">
        <v>563</v>
      </c>
      <c r="H10" s="104">
        <v>0.06563301468873864</v>
      </c>
      <c r="I10" s="345">
        <v>1</v>
      </c>
      <c r="J10" s="143">
        <v>0.022222222222222223</v>
      </c>
      <c r="K10" s="393">
        <v>9779</v>
      </c>
      <c r="L10" s="105">
        <v>0.13748840086606867</v>
      </c>
      <c r="M10" s="302" t="s">
        <v>238</v>
      </c>
    </row>
    <row r="11" spans="1:13" ht="15">
      <c r="A11" s="25">
        <v>13</v>
      </c>
      <c r="B11" s="26" t="s">
        <v>35</v>
      </c>
      <c r="C11" s="345">
        <v>85</v>
      </c>
      <c r="D11" s="104">
        <v>0.003164792613001713</v>
      </c>
      <c r="E11" s="345">
        <v>198</v>
      </c>
      <c r="F11" s="105">
        <v>0.005554776265955954</v>
      </c>
      <c r="G11" s="384">
        <v>89</v>
      </c>
      <c r="H11" s="104">
        <v>0.010375378876194918</v>
      </c>
      <c r="I11" s="345">
        <v>0</v>
      </c>
      <c r="J11" s="143">
        <v>0</v>
      </c>
      <c r="K11" s="393">
        <v>372</v>
      </c>
      <c r="L11" s="105">
        <v>0.00523015493631021</v>
      </c>
      <c r="M11" s="302" t="s">
        <v>239</v>
      </c>
    </row>
    <row r="12" spans="1:13" ht="15.75" thickBot="1">
      <c r="A12" s="30">
        <v>19</v>
      </c>
      <c r="B12" s="31" t="s">
        <v>36</v>
      </c>
      <c r="C12" s="380">
        <v>386</v>
      </c>
      <c r="D12" s="110">
        <v>0.014371881748454838</v>
      </c>
      <c r="E12" s="380">
        <v>375</v>
      </c>
      <c r="F12" s="111">
        <v>0.01052040959461355</v>
      </c>
      <c r="G12" s="385">
        <v>43</v>
      </c>
      <c r="H12" s="110">
        <v>0.005012823501981814</v>
      </c>
      <c r="I12" s="380">
        <v>0</v>
      </c>
      <c r="J12" s="144">
        <v>0</v>
      </c>
      <c r="K12" s="394">
        <v>804</v>
      </c>
      <c r="L12" s="111">
        <v>0.011303883249444648</v>
      </c>
      <c r="M12" s="302" t="s">
        <v>240</v>
      </c>
    </row>
    <row r="13" spans="1:13" ht="15.75" thickBot="1">
      <c r="A13" s="15">
        <v>2</v>
      </c>
      <c r="B13" s="16" t="s">
        <v>37</v>
      </c>
      <c r="C13" s="360">
        <v>1134</v>
      </c>
      <c r="D13" s="378">
        <v>0.04222205674286991</v>
      </c>
      <c r="E13" s="360">
        <v>2324</v>
      </c>
      <c r="F13" s="378">
        <v>0.06519848506101839</v>
      </c>
      <c r="G13" s="360">
        <v>2644</v>
      </c>
      <c r="H13" s="378">
        <v>0.3082303567265097</v>
      </c>
      <c r="I13" s="360">
        <v>2</v>
      </c>
      <c r="J13" s="378">
        <v>0.044444444444444446</v>
      </c>
      <c r="K13" s="360">
        <v>6104</v>
      </c>
      <c r="L13" s="508">
        <v>0.08581953153558472</v>
      </c>
      <c r="M13" s="301"/>
    </row>
    <row r="14" spans="1:13" ht="15">
      <c r="A14" s="35">
        <v>20</v>
      </c>
      <c r="B14" s="36" t="s">
        <v>38</v>
      </c>
      <c r="C14" s="354">
        <v>441</v>
      </c>
      <c r="D14" s="115">
        <v>0.016419688733338298</v>
      </c>
      <c r="E14" s="354">
        <v>888</v>
      </c>
      <c r="F14" s="38">
        <v>0.024912329920044888</v>
      </c>
      <c r="G14" s="386">
        <v>1066</v>
      </c>
      <c r="H14" s="115">
        <v>0.12427139193285149</v>
      </c>
      <c r="I14" s="354">
        <v>2</v>
      </c>
      <c r="J14" s="145">
        <v>0.044444444444444446</v>
      </c>
      <c r="K14" s="395">
        <v>2397</v>
      </c>
      <c r="L14" s="38">
        <v>0.033700756404127875</v>
      </c>
      <c r="M14" s="302" t="s">
        <v>241</v>
      </c>
    </row>
    <row r="15" spans="1:13" ht="15">
      <c r="A15" s="25">
        <v>21</v>
      </c>
      <c r="B15" s="26" t="s">
        <v>39</v>
      </c>
      <c r="C15" s="345">
        <v>574</v>
      </c>
      <c r="D15" s="104">
        <v>0.021371658351329214</v>
      </c>
      <c r="E15" s="345">
        <v>1224</v>
      </c>
      <c r="F15" s="105">
        <v>0.03433861691681863</v>
      </c>
      <c r="G15" s="384">
        <v>1320</v>
      </c>
      <c r="H15" s="104">
        <v>0.15388202378176732</v>
      </c>
      <c r="I15" s="345">
        <v>0</v>
      </c>
      <c r="J15" s="143">
        <v>0</v>
      </c>
      <c r="K15" s="393">
        <v>3118</v>
      </c>
      <c r="L15" s="105">
        <v>0.043837696482299016</v>
      </c>
      <c r="M15" s="302" t="s">
        <v>242</v>
      </c>
    </row>
    <row r="16" spans="1:13" ht="15">
      <c r="A16" s="25">
        <v>22</v>
      </c>
      <c r="B16" s="26" t="s">
        <v>40</v>
      </c>
      <c r="C16" s="345">
        <v>47</v>
      </c>
      <c r="D16" s="104">
        <v>0.0017499441507185943</v>
      </c>
      <c r="E16" s="345">
        <v>112</v>
      </c>
      <c r="F16" s="105">
        <v>0.0031420956655912476</v>
      </c>
      <c r="G16" s="384">
        <v>193</v>
      </c>
      <c r="H16" s="104">
        <v>0.022499417113546284</v>
      </c>
      <c r="I16" s="345">
        <v>0</v>
      </c>
      <c r="J16" s="143">
        <v>0</v>
      </c>
      <c r="K16" s="393">
        <v>352</v>
      </c>
      <c r="L16" s="105">
        <v>0.0049489638107021346</v>
      </c>
      <c r="M16" s="302" t="s">
        <v>243</v>
      </c>
    </row>
    <row r="17" spans="1:13" ht="15.75" thickBot="1">
      <c r="A17" s="40">
        <v>29</v>
      </c>
      <c r="B17" s="41" t="s">
        <v>41</v>
      </c>
      <c r="C17" s="381">
        <v>72</v>
      </c>
      <c r="D17" s="120">
        <v>0.002680765507483804</v>
      </c>
      <c r="E17" s="381">
        <v>100</v>
      </c>
      <c r="F17" s="121">
        <v>0.0028054425585636133</v>
      </c>
      <c r="G17" s="387">
        <v>65</v>
      </c>
      <c r="H17" s="120">
        <v>0.007577523898344603</v>
      </c>
      <c r="I17" s="381">
        <v>0</v>
      </c>
      <c r="J17" s="146">
        <v>0</v>
      </c>
      <c r="K17" s="396">
        <v>237</v>
      </c>
      <c r="L17" s="121">
        <v>0.0033321148384556987</v>
      </c>
      <c r="M17" s="302" t="s">
        <v>244</v>
      </c>
    </row>
    <row r="18" spans="1:13" ht="15.75" thickBot="1">
      <c r="A18" s="15">
        <v>3</v>
      </c>
      <c r="B18" s="304" t="s">
        <v>42</v>
      </c>
      <c r="C18" s="360">
        <v>5183</v>
      </c>
      <c r="D18" s="378">
        <v>0.19297788368456328</v>
      </c>
      <c r="E18" s="360">
        <v>10178</v>
      </c>
      <c r="F18" s="378">
        <v>0.2855379436106046</v>
      </c>
      <c r="G18" s="360">
        <v>2489</v>
      </c>
      <c r="H18" s="378">
        <v>0.29004429937048265</v>
      </c>
      <c r="I18" s="360">
        <v>0</v>
      </c>
      <c r="J18" s="378">
        <v>0</v>
      </c>
      <c r="K18" s="360">
        <v>17850</v>
      </c>
      <c r="L18" s="508">
        <v>0.2509490200489273</v>
      </c>
      <c r="M18" s="301"/>
    </row>
    <row r="19" spans="1:13" ht="15">
      <c r="A19" s="20">
        <v>30</v>
      </c>
      <c r="B19" s="21" t="s">
        <v>43</v>
      </c>
      <c r="C19" s="351">
        <v>1850</v>
      </c>
      <c r="D19" s="99">
        <v>0.06888078040062551</v>
      </c>
      <c r="E19" s="351">
        <v>3536</v>
      </c>
      <c r="F19" s="23">
        <v>0.09920044887080938</v>
      </c>
      <c r="G19" s="383">
        <v>803</v>
      </c>
      <c r="H19" s="99">
        <v>0.09361156446724178</v>
      </c>
      <c r="I19" s="351">
        <v>0</v>
      </c>
      <c r="J19" s="142">
        <v>0</v>
      </c>
      <c r="K19" s="392">
        <v>6189</v>
      </c>
      <c r="L19" s="23">
        <v>0.08701459381941906</v>
      </c>
      <c r="M19" s="302" t="s">
        <v>245</v>
      </c>
    </row>
    <row r="20" spans="1:13" ht="15">
      <c r="A20" s="25">
        <v>31</v>
      </c>
      <c r="B20" s="26" t="s">
        <v>44</v>
      </c>
      <c r="C20" s="345">
        <v>243</v>
      </c>
      <c r="D20" s="104">
        <v>0.009047583587757839</v>
      </c>
      <c r="E20" s="345">
        <v>415</v>
      </c>
      <c r="F20" s="105">
        <v>0.011642586618038995</v>
      </c>
      <c r="G20" s="384">
        <v>204</v>
      </c>
      <c r="H20" s="104">
        <v>0.023781767311727674</v>
      </c>
      <c r="I20" s="345">
        <v>0</v>
      </c>
      <c r="J20" s="143">
        <v>0</v>
      </c>
      <c r="K20" s="393">
        <v>862</v>
      </c>
      <c r="L20" s="105">
        <v>0.012119337513708067</v>
      </c>
      <c r="M20" s="302" t="s">
        <v>246</v>
      </c>
    </row>
    <row r="21" spans="1:13" ht="15">
      <c r="A21" s="25">
        <v>32</v>
      </c>
      <c r="B21" s="26" t="s">
        <v>45</v>
      </c>
      <c r="C21" s="345">
        <v>2486</v>
      </c>
      <c r="D21" s="104">
        <v>0.09256087571673245</v>
      </c>
      <c r="E21" s="345">
        <v>5018</v>
      </c>
      <c r="F21" s="105">
        <v>0.1407771075887221</v>
      </c>
      <c r="G21" s="384">
        <v>1151</v>
      </c>
      <c r="H21" s="104">
        <v>0.1340638843553276</v>
      </c>
      <c r="I21" s="345">
        <v>0</v>
      </c>
      <c r="J21" s="143">
        <v>0</v>
      </c>
      <c r="K21" s="393">
        <v>8655</v>
      </c>
      <c r="L21" s="105">
        <v>0.12167140005061443</v>
      </c>
      <c r="M21" s="302" t="s">
        <v>247</v>
      </c>
    </row>
    <row r="22" spans="1:13" ht="15.75" thickBot="1">
      <c r="A22" s="30">
        <v>39</v>
      </c>
      <c r="B22" s="31" t="s">
        <v>46</v>
      </c>
      <c r="C22" s="380">
        <v>604</v>
      </c>
      <c r="D22" s="110">
        <v>0.022488643979447463</v>
      </c>
      <c r="E22" s="380">
        <v>1209</v>
      </c>
      <c r="F22" s="111">
        <v>0.03391780053303409</v>
      </c>
      <c r="G22" s="385">
        <v>331</v>
      </c>
      <c r="H22" s="110">
        <v>0.03858708323618559</v>
      </c>
      <c r="I22" s="380">
        <v>0</v>
      </c>
      <c r="J22" s="144">
        <v>0</v>
      </c>
      <c r="K22" s="394">
        <v>2144</v>
      </c>
      <c r="L22" s="111">
        <v>0.030143688665185728</v>
      </c>
      <c r="M22" s="302" t="s">
        <v>248</v>
      </c>
    </row>
    <row r="23" spans="1:13" ht="15.75" thickBot="1">
      <c r="A23" s="15">
        <v>4</v>
      </c>
      <c r="B23" s="16" t="s">
        <v>47</v>
      </c>
      <c r="C23" s="360">
        <v>19</v>
      </c>
      <c r="D23" s="378">
        <v>0.0007074242311415591</v>
      </c>
      <c r="E23" s="360">
        <v>34</v>
      </c>
      <c r="F23" s="378">
        <v>0.0009538504699116285</v>
      </c>
      <c r="G23" s="360">
        <v>157</v>
      </c>
      <c r="H23" s="378">
        <v>0.018302634646770812</v>
      </c>
      <c r="I23" s="360">
        <v>0</v>
      </c>
      <c r="J23" s="378">
        <v>0</v>
      </c>
      <c r="K23" s="360">
        <v>210</v>
      </c>
      <c r="L23" s="508">
        <v>0.0029525068188847956</v>
      </c>
      <c r="M23" s="301"/>
    </row>
    <row r="24" spans="1:13" ht="15">
      <c r="A24" s="35">
        <v>40</v>
      </c>
      <c r="B24" s="305" t="s">
        <v>48</v>
      </c>
      <c r="C24" s="354">
        <v>14</v>
      </c>
      <c r="D24" s="115">
        <v>0.0005212599597885173</v>
      </c>
      <c r="E24" s="354">
        <v>21</v>
      </c>
      <c r="F24" s="38">
        <v>0.0005891429372983588</v>
      </c>
      <c r="G24" s="386">
        <v>110</v>
      </c>
      <c r="H24" s="115">
        <v>0.012823501981813944</v>
      </c>
      <c r="I24" s="354">
        <v>0</v>
      </c>
      <c r="J24" s="145">
        <v>0</v>
      </c>
      <c r="K24" s="395">
        <v>145</v>
      </c>
      <c r="L24" s="38">
        <v>0.002038635660658549</v>
      </c>
      <c r="M24" s="302" t="s">
        <v>249</v>
      </c>
    </row>
    <row r="25" spans="1:13" ht="15.75" thickBot="1">
      <c r="A25" s="40">
        <v>41</v>
      </c>
      <c r="B25" s="41" t="s">
        <v>49</v>
      </c>
      <c r="C25" s="381">
        <v>5</v>
      </c>
      <c r="D25" s="120">
        <v>0.00018616427135304193</v>
      </c>
      <c r="E25" s="381">
        <v>13</v>
      </c>
      <c r="F25" s="121">
        <v>0.00036470753261326976</v>
      </c>
      <c r="G25" s="387">
        <v>47</v>
      </c>
      <c r="H25" s="120">
        <v>0.005479132664956868</v>
      </c>
      <c r="I25" s="381">
        <v>0</v>
      </c>
      <c r="J25" s="146">
        <v>0</v>
      </c>
      <c r="K25" s="396">
        <v>65</v>
      </c>
      <c r="L25" s="121">
        <v>0.0009138711582262466</v>
      </c>
      <c r="M25" s="302" t="s">
        <v>250</v>
      </c>
    </row>
    <row r="26" spans="1:13" ht="15.75" thickBot="1">
      <c r="A26" s="15">
        <v>5</v>
      </c>
      <c r="B26" s="16" t="s">
        <v>50</v>
      </c>
      <c r="C26" s="360">
        <v>865</v>
      </c>
      <c r="D26" s="378">
        <v>0.032206418944076255</v>
      </c>
      <c r="E26" s="360">
        <v>1694</v>
      </c>
      <c r="F26" s="378">
        <v>0.04752419694206761</v>
      </c>
      <c r="G26" s="360">
        <v>407</v>
      </c>
      <c r="H26" s="378">
        <v>0.047446957332711585</v>
      </c>
      <c r="I26" s="360">
        <v>13</v>
      </c>
      <c r="J26" s="378">
        <v>0.288888888888889</v>
      </c>
      <c r="K26" s="360">
        <v>2979</v>
      </c>
      <c r="L26" s="508">
        <v>0.0418834181593229</v>
      </c>
      <c r="M26" s="301"/>
    </row>
    <row r="27" spans="1:13" ht="15">
      <c r="A27" s="20">
        <v>50</v>
      </c>
      <c r="B27" s="306" t="s">
        <v>52</v>
      </c>
      <c r="C27" s="351">
        <v>317</v>
      </c>
      <c r="D27" s="99">
        <v>0.011802814803782858</v>
      </c>
      <c r="E27" s="351">
        <v>774</v>
      </c>
      <c r="F27" s="23">
        <v>0.021714125403282367</v>
      </c>
      <c r="G27" s="383">
        <v>164</v>
      </c>
      <c r="H27" s="99">
        <v>0.01911867568197715</v>
      </c>
      <c r="I27" s="351">
        <v>2</v>
      </c>
      <c r="J27" s="142">
        <v>0.044444444444444446</v>
      </c>
      <c r="K27" s="392">
        <v>1257</v>
      </c>
      <c r="L27" s="23">
        <v>0.017672862244467565</v>
      </c>
      <c r="M27" s="302" t="s">
        <v>251</v>
      </c>
    </row>
    <row r="28" spans="1:13" ht="15">
      <c r="A28" s="25">
        <v>51</v>
      </c>
      <c r="B28" s="26" t="s">
        <v>52</v>
      </c>
      <c r="C28" s="345">
        <v>94</v>
      </c>
      <c r="D28" s="104">
        <v>0.0034998883014371886</v>
      </c>
      <c r="E28" s="345">
        <v>231</v>
      </c>
      <c r="F28" s="105">
        <v>0.006480572310281946</v>
      </c>
      <c r="G28" s="384">
        <v>31</v>
      </c>
      <c r="H28" s="104">
        <v>0.0036138960130566566</v>
      </c>
      <c r="I28" s="345">
        <v>0</v>
      </c>
      <c r="J28" s="143">
        <v>0</v>
      </c>
      <c r="K28" s="393">
        <v>356</v>
      </c>
      <c r="L28" s="105">
        <v>0.00500520203582375</v>
      </c>
      <c r="M28" s="302" t="s">
        <v>252</v>
      </c>
    </row>
    <row r="29" spans="1:13" ht="15">
      <c r="A29" s="25">
        <v>52</v>
      </c>
      <c r="B29" s="26" t="s">
        <v>53</v>
      </c>
      <c r="C29" s="345">
        <v>360</v>
      </c>
      <c r="D29" s="104">
        <v>0.013403827537419019</v>
      </c>
      <c r="E29" s="345">
        <v>580</v>
      </c>
      <c r="F29" s="105">
        <v>0.016271566839668957</v>
      </c>
      <c r="G29" s="384">
        <v>182</v>
      </c>
      <c r="H29" s="104">
        <v>0.021217066915364888</v>
      </c>
      <c r="I29" s="345">
        <v>6</v>
      </c>
      <c r="J29" s="143">
        <v>0.13333333333333336</v>
      </c>
      <c r="K29" s="393">
        <v>1128</v>
      </c>
      <c r="L29" s="105">
        <v>0.015859179484295476</v>
      </c>
      <c r="M29" s="302" t="s">
        <v>253</v>
      </c>
    </row>
    <row r="30" spans="1:13" ht="28.5">
      <c r="A30" s="25">
        <v>53</v>
      </c>
      <c r="B30" s="26" t="s">
        <v>54</v>
      </c>
      <c r="C30" s="345">
        <v>3</v>
      </c>
      <c r="D30" s="104">
        <v>0.00011169856281182515</v>
      </c>
      <c r="E30" s="345">
        <v>7</v>
      </c>
      <c r="F30" s="105">
        <v>0.00019638097909945298</v>
      </c>
      <c r="G30" s="384">
        <v>9</v>
      </c>
      <c r="H30" s="104">
        <v>0.001049195616693868</v>
      </c>
      <c r="I30" s="345">
        <v>2</v>
      </c>
      <c r="J30" s="143">
        <v>0.044444444444444446</v>
      </c>
      <c r="K30" s="393">
        <v>21</v>
      </c>
      <c r="L30" s="105">
        <v>0.0002952506818884796</v>
      </c>
      <c r="M30" s="302" t="s">
        <v>254</v>
      </c>
    </row>
    <row r="31" spans="1:13" ht="15">
      <c r="A31" s="25">
        <v>54</v>
      </c>
      <c r="B31" s="26" t="s">
        <v>55</v>
      </c>
      <c r="C31" s="345">
        <v>47</v>
      </c>
      <c r="D31" s="104">
        <v>0.0017499441507185943</v>
      </c>
      <c r="E31" s="345">
        <v>30</v>
      </c>
      <c r="F31" s="105">
        <v>0.0008416327675690841</v>
      </c>
      <c r="G31" s="384">
        <v>2</v>
      </c>
      <c r="H31" s="104">
        <v>0.00023315458148752622</v>
      </c>
      <c r="I31" s="345">
        <v>3</v>
      </c>
      <c r="J31" s="143">
        <v>0.06666666666666668</v>
      </c>
      <c r="K31" s="393">
        <v>82</v>
      </c>
      <c r="L31" s="105">
        <v>0.0011528836149931106</v>
      </c>
      <c r="M31" s="302" t="s">
        <v>255</v>
      </c>
    </row>
    <row r="32" spans="1:13" ht="15.75" thickBot="1">
      <c r="A32" s="30">
        <v>59</v>
      </c>
      <c r="B32" s="31" t="s">
        <v>56</v>
      </c>
      <c r="C32" s="380">
        <v>44</v>
      </c>
      <c r="D32" s="110">
        <v>0.001638245587906769</v>
      </c>
      <c r="E32" s="380">
        <v>72</v>
      </c>
      <c r="F32" s="111">
        <v>0.0020199186421658018</v>
      </c>
      <c r="G32" s="385">
        <v>19</v>
      </c>
      <c r="H32" s="110">
        <v>0.002214968524131499</v>
      </c>
      <c r="I32" s="380">
        <v>0</v>
      </c>
      <c r="J32" s="144">
        <v>0</v>
      </c>
      <c r="K32" s="394">
        <v>135</v>
      </c>
      <c r="L32" s="111">
        <v>0.0018980400978545117</v>
      </c>
      <c r="M32" s="302" t="s">
        <v>256</v>
      </c>
    </row>
    <row r="33" spans="1:13" ht="29.25" thickBot="1">
      <c r="A33" s="15">
        <v>6</v>
      </c>
      <c r="B33" s="16" t="s">
        <v>57</v>
      </c>
      <c r="C33" s="360">
        <v>574</v>
      </c>
      <c r="D33" s="378">
        <v>0.021371658351329217</v>
      </c>
      <c r="E33" s="360">
        <v>669</v>
      </c>
      <c r="F33" s="400">
        <v>0.018768410716790578</v>
      </c>
      <c r="G33" s="360">
        <v>96</v>
      </c>
      <c r="H33" s="400">
        <v>0.01119141991140126</v>
      </c>
      <c r="I33" s="360">
        <v>1</v>
      </c>
      <c r="J33" s="400">
        <v>0.022222222222222223</v>
      </c>
      <c r="K33" s="360">
        <v>1340</v>
      </c>
      <c r="L33" s="508">
        <v>0.01883980541574108</v>
      </c>
      <c r="M33" s="301"/>
    </row>
    <row r="34" spans="1:13" ht="15">
      <c r="A34" s="35">
        <v>60</v>
      </c>
      <c r="B34" s="36" t="s">
        <v>100</v>
      </c>
      <c r="C34" s="354">
        <v>79</v>
      </c>
      <c r="D34" s="115">
        <v>0.0029413954873780622</v>
      </c>
      <c r="E34" s="354">
        <v>101</v>
      </c>
      <c r="F34" s="38">
        <v>0.0028334969841492495</v>
      </c>
      <c r="G34" s="386">
        <v>7</v>
      </c>
      <c r="H34" s="115">
        <v>0.0008160410352063418</v>
      </c>
      <c r="I34" s="354">
        <v>1</v>
      </c>
      <c r="J34" s="145">
        <v>0.022222222222222223</v>
      </c>
      <c r="K34" s="395">
        <v>188</v>
      </c>
      <c r="L34" s="38">
        <v>0.0026431965807159124</v>
      </c>
      <c r="M34" s="302" t="s">
        <v>257</v>
      </c>
    </row>
    <row r="35" spans="1:13" ht="28.5">
      <c r="A35" s="25">
        <v>61</v>
      </c>
      <c r="B35" s="26" t="s">
        <v>59</v>
      </c>
      <c r="C35" s="345">
        <v>265</v>
      </c>
      <c r="D35" s="104">
        <v>0.009866706381711223</v>
      </c>
      <c r="E35" s="345">
        <v>298</v>
      </c>
      <c r="F35" s="105">
        <v>0.00836021882451957</v>
      </c>
      <c r="G35" s="384">
        <v>43</v>
      </c>
      <c r="H35" s="104">
        <v>0.005012823501981814</v>
      </c>
      <c r="I35" s="345">
        <v>0</v>
      </c>
      <c r="J35" s="143">
        <v>0</v>
      </c>
      <c r="K35" s="393">
        <v>606</v>
      </c>
      <c r="L35" s="105">
        <v>0.008520091105924697</v>
      </c>
      <c r="M35" s="302" t="s">
        <v>258</v>
      </c>
    </row>
    <row r="36" spans="1:13" ht="15">
      <c r="A36" s="25">
        <v>62</v>
      </c>
      <c r="B36" s="26" t="s">
        <v>60</v>
      </c>
      <c r="C36" s="345">
        <v>194</v>
      </c>
      <c r="D36" s="104">
        <v>0.007223173728498027</v>
      </c>
      <c r="E36" s="345">
        <v>215</v>
      </c>
      <c r="F36" s="105">
        <v>0.006031701500911769</v>
      </c>
      <c r="G36" s="384">
        <v>34</v>
      </c>
      <c r="H36" s="104">
        <v>0.003963627885287946</v>
      </c>
      <c r="I36" s="345">
        <v>0</v>
      </c>
      <c r="J36" s="143">
        <v>0</v>
      </c>
      <c r="K36" s="393">
        <v>443</v>
      </c>
      <c r="L36" s="105">
        <v>0.006228383432218879</v>
      </c>
      <c r="M36" s="302" t="s">
        <v>259</v>
      </c>
    </row>
    <row r="37" spans="1:13" ht="15">
      <c r="A37" s="25">
        <v>63</v>
      </c>
      <c r="B37" s="26" t="s">
        <v>61</v>
      </c>
      <c r="C37" s="345">
        <v>3</v>
      </c>
      <c r="D37" s="104">
        <v>0.00011169856281182515</v>
      </c>
      <c r="E37" s="345">
        <v>4</v>
      </c>
      <c r="F37" s="105">
        <v>0.00011221770234254456</v>
      </c>
      <c r="G37" s="384">
        <v>0</v>
      </c>
      <c r="H37" s="104">
        <v>0</v>
      </c>
      <c r="I37" s="345">
        <v>0</v>
      </c>
      <c r="J37" s="143">
        <v>0</v>
      </c>
      <c r="K37" s="393">
        <v>7</v>
      </c>
      <c r="L37" s="105">
        <v>9.841689396282654E-05</v>
      </c>
      <c r="M37" s="302" t="s">
        <v>260</v>
      </c>
    </row>
    <row r="38" spans="1:13" ht="29.25" thickBot="1">
      <c r="A38" s="40">
        <v>69</v>
      </c>
      <c r="B38" s="41" t="s">
        <v>62</v>
      </c>
      <c r="C38" s="381">
        <v>33</v>
      </c>
      <c r="D38" s="120">
        <v>0.0012286841909300767</v>
      </c>
      <c r="E38" s="381">
        <v>51</v>
      </c>
      <c r="F38" s="121">
        <v>0.001430775704867443</v>
      </c>
      <c r="G38" s="387">
        <v>12</v>
      </c>
      <c r="H38" s="120">
        <v>0.0013989274889251574</v>
      </c>
      <c r="I38" s="381">
        <v>0</v>
      </c>
      <c r="J38" s="146">
        <v>0</v>
      </c>
      <c r="K38" s="396">
        <v>96</v>
      </c>
      <c r="L38" s="121">
        <v>0.001349717402918764</v>
      </c>
      <c r="M38" s="302" t="s">
        <v>261</v>
      </c>
    </row>
    <row r="39" spans="1:13" ht="15.75" thickBot="1">
      <c r="A39" s="15">
        <v>7</v>
      </c>
      <c r="B39" s="16" t="s">
        <v>63</v>
      </c>
      <c r="C39" s="360">
        <v>164</v>
      </c>
      <c r="D39" s="378">
        <v>0.006106188100379776</v>
      </c>
      <c r="E39" s="360">
        <v>62</v>
      </c>
      <c r="F39" s="378">
        <v>0.00173937438630944</v>
      </c>
      <c r="G39" s="360">
        <v>5</v>
      </c>
      <c r="H39" s="378">
        <v>0.0005828864537188156</v>
      </c>
      <c r="I39" s="360">
        <v>0</v>
      </c>
      <c r="J39" s="378">
        <v>0</v>
      </c>
      <c r="K39" s="360">
        <v>231</v>
      </c>
      <c r="L39" s="508">
        <v>0.0032477575007732757</v>
      </c>
      <c r="M39" s="301"/>
    </row>
    <row r="40" spans="1:13" ht="15">
      <c r="A40" s="20">
        <v>70</v>
      </c>
      <c r="B40" s="306" t="s">
        <v>101</v>
      </c>
      <c r="C40" s="351">
        <v>39</v>
      </c>
      <c r="D40" s="99">
        <v>0.0014520813165537273</v>
      </c>
      <c r="E40" s="351">
        <v>13</v>
      </c>
      <c r="F40" s="23">
        <v>0.00036470753261326976</v>
      </c>
      <c r="G40" s="383">
        <v>0</v>
      </c>
      <c r="H40" s="99">
        <v>0</v>
      </c>
      <c r="I40" s="351">
        <v>0</v>
      </c>
      <c r="J40" s="142">
        <v>0</v>
      </c>
      <c r="K40" s="392">
        <v>52</v>
      </c>
      <c r="L40" s="23">
        <v>0.0007310969265809971</v>
      </c>
      <c r="M40" s="302" t="s">
        <v>262</v>
      </c>
    </row>
    <row r="41" spans="1:13" ht="15">
      <c r="A41" s="25">
        <v>71</v>
      </c>
      <c r="B41" s="26" t="s">
        <v>65</v>
      </c>
      <c r="C41" s="345">
        <v>66</v>
      </c>
      <c r="D41" s="104">
        <v>0.0024573683818601534</v>
      </c>
      <c r="E41" s="345">
        <v>23</v>
      </c>
      <c r="F41" s="105">
        <v>0.000645251788469631</v>
      </c>
      <c r="G41" s="384">
        <v>3</v>
      </c>
      <c r="H41" s="104">
        <v>0.00034973187223128935</v>
      </c>
      <c r="I41" s="345">
        <v>0</v>
      </c>
      <c r="J41" s="143">
        <v>0</v>
      </c>
      <c r="K41" s="393">
        <v>92</v>
      </c>
      <c r="L41" s="105">
        <v>0.001293479177797149</v>
      </c>
      <c r="M41" s="302" t="s">
        <v>263</v>
      </c>
    </row>
    <row r="42" spans="1:13" ht="15">
      <c r="A42" s="25">
        <v>72</v>
      </c>
      <c r="B42" s="26" t="s">
        <v>66</v>
      </c>
      <c r="C42" s="345">
        <v>24</v>
      </c>
      <c r="D42" s="104">
        <v>0.0008935885024946012</v>
      </c>
      <c r="E42" s="345">
        <v>15</v>
      </c>
      <c r="F42" s="105">
        <v>0.00042081638378454203</v>
      </c>
      <c r="G42" s="384">
        <v>1</v>
      </c>
      <c r="H42" s="104">
        <v>0.00011657729074376311</v>
      </c>
      <c r="I42" s="345">
        <v>0</v>
      </c>
      <c r="J42" s="143">
        <v>0</v>
      </c>
      <c r="K42" s="393">
        <v>40</v>
      </c>
      <c r="L42" s="105">
        <v>0.0005623822512161517</v>
      </c>
      <c r="M42" s="302" t="s">
        <v>264</v>
      </c>
    </row>
    <row r="43" spans="1:13" ht="15.75" thickBot="1">
      <c r="A43" s="30">
        <v>79</v>
      </c>
      <c r="B43" s="31" t="s">
        <v>67</v>
      </c>
      <c r="C43" s="380">
        <v>35</v>
      </c>
      <c r="D43" s="110">
        <v>0.0013031498994712934</v>
      </c>
      <c r="E43" s="380">
        <v>11</v>
      </c>
      <c r="F43" s="111">
        <v>0.0003085986814419975</v>
      </c>
      <c r="G43" s="385">
        <v>1</v>
      </c>
      <c r="H43" s="110">
        <v>0.00011657729074376311</v>
      </c>
      <c r="I43" s="380">
        <v>0</v>
      </c>
      <c r="J43" s="144">
        <v>0</v>
      </c>
      <c r="K43" s="394">
        <v>47</v>
      </c>
      <c r="L43" s="111">
        <v>0.0006607991451789781</v>
      </c>
      <c r="M43" s="302" t="s">
        <v>265</v>
      </c>
    </row>
    <row r="44" spans="1:13" ht="15.75" thickBot="1">
      <c r="A44" s="15">
        <v>8</v>
      </c>
      <c r="B44" s="16" t="s">
        <v>68</v>
      </c>
      <c r="C44" s="360">
        <v>10</v>
      </c>
      <c r="D44" s="378">
        <v>0.0003723285427060839</v>
      </c>
      <c r="E44" s="360">
        <v>8</v>
      </c>
      <c r="F44" s="378">
        <v>0.00022443540468508908</v>
      </c>
      <c r="G44" s="360">
        <v>0</v>
      </c>
      <c r="H44" s="378">
        <v>0</v>
      </c>
      <c r="I44" s="360">
        <v>0</v>
      </c>
      <c r="J44" s="378">
        <v>0</v>
      </c>
      <c r="K44" s="360">
        <v>18</v>
      </c>
      <c r="L44" s="508">
        <v>0.00025307201304726825</v>
      </c>
      <c r="M44" s="301"/>
    </row>
    <row r="45" spans="1:13" ht="15">
      <c r="A45" s="35">
        <v>80</v>
      </c>
      <c r="B45" s="305" t="s">
        <v>102</v>
      </c>
      <c r="C45" s="354">
        <v>0</v>
      </c>
      <c r="D45" s="115">
        <v>0</v>
      </c>
      <c r="E45" s="354">
        <v>0</v>
      </c>
      <c r="F45" s="38">
        <v>0</v>
      </c>
      <c r="G45" s="386">
        <v>0</v>
      </c>
      <c r="H45" s="115">
        <v>0</v>
      </c>
      <c r="I45" s="354">
        <v>0</v>
      </c>
      <c r="J45" s="145">
        <v>0</v>
      </c>
      <c r="K45" s="395">
        <v>0</v>
      </c>
      <c r="L45" s="38">
        <v>0</v>
      </c>
      <c r="M45" s="302" t="s">
        <v>266</v>
      </c>
    </row>
    <row r="46" spans="1:13" ht="15">
      <c r="A46" s="25">
        <v>81</v>
      </c>
      <c r="B46" s="26" t="s">
        <v>70</v>
      </c>
      <c r="C46" s="345">
        <v>9</v>
      </c>
      <c r="D46" s="104">
        <v>0.0003350956884354755</v>
      </c>
      <c r="E46" s="345">
        <v>6</v>
      </c>
      <c r="F46" s="105">
        <v>0.0001683265535138168</v>
      </c>
      <c r="G46" s="384">
        <v>0</v>
      </c>
      <c r="H46" s="104">
        <v>0</v>
      </c>
      <c r="I46" s="345">
        <v>0</v>
      </c>
      <c r="J46" s="143">
        <v>0</v>
      </c>
      <c r="K46" s="393">
        <v>15</v>
      </c>
      <c r="L46" s="105">
        <v>0.00021089334420605686</v>
      </c>
      <c r="M46" s="302" t="s">
        <v>267</v>
      </c>
    </row>
    <row r="47" spans="1:13" ht="15">
      <c r="A47" s="25">
        <v>82</v>
      </c>
      <c r="B47" s="26" t="s">
        <v>71</v>
      </c>
      <c r="C47" s="345">
        <v>0</v>
      </c>
      <c r="D47" s="104">
        <v>0</v>
      </c>
      <c r="E47" s="345">
        <v>0</v>
      </c>
      <c r="F47" s="105">
        <v>0</v>
      </c>
      <c r="G47" s="384">
        <v>0</v>
      </c>
      <c r="H47" s="104">
        <v>0</v>
      </c>
      <c r="I47" s="345">
        <v>0</v>
      </c>
      <c r="J47" s="143">
        <v>0</v>
      </c>
      <c r="K47" s="393">
        <v>0</v>
      </c>
      <c r="L47" s="105">
        <v>0</v>
      </c>
      <c r="M47" s="302" t="s">
        <v>268</v>
      </c>
    </row>
    <row r="48" spans="1:13" ht="15.75" thickBot="1">
      <c r="A48" s="40">
        <v>89</v>
      </c>
      <c r="B48" s="41" t="s">
        <v>72</v>
      </c>
      <c r="C48" s="381">
        <v>1</v>
      </c>
      <c r="D48" s="120">
        <v>3.723285427060839E-05</v>
      </c>
      <c r="E48" s="381">
        <v>2</v>
      </c>
      <c r="F48" s="121">
        <v>5.610885117127228E-05</v>
      </c>
      <c r="G48" s="387">
        <v>0</v>
      </c>
      <c r="H48" s="120">
        <v>0</v>
      </c>
      <c r="I48" s="381">
        <v>0</v>
      </c>
      <c r="J48" s="146">
        <v>0</v>
      </c>
      <c r="K48" s="396">
        <v>3</v>
      </c>
      <c r="L48" s="121">
        <v>4.2178668841211374E-05</v>
      </c>
      <c r="M48" s="302" t="s">
        <v>269</v>
      </c>
    </row>
    <row r="49" spans="1:13" ht="15.75" thickBot="1">
      <c r="A49" s="15">
        <v>9</v>
      </c>
      <c r="B49" s="16" t="s">
        <v>73</v>
      </c>
      <c r="C49" s="360">
        <v>75</v>
      </c>
      <c r="D49" s="378">
        <v>0.002792464070295629</v>
      </c>
      <c r="E49" s="360">
        <v>38</v>
      </c>
      <c r="F49" s="378">
        <v>0.001066068172254173</v>
      </c>
      <c r="G49" s="360">
        <v>19</v>
      </c>
      <c r="H49" s="378">
        <v>0.0022149685241314994</v>
      </c>
      <c r="I49" s="360">
        <v>0</v>
      </c>
      <c r="J49" s="378">
        <v>0</v>
      </c>
      <c r="K49" s="360">
        <v>132</v>
      </c>
      <c r="L49" s="508">
        <v>0.0018558614290133005</v>
      </c>
      <c r="M49" s="301"/>
    </row>
    <row r="50" spans="1:13" ht="15">
      <c r="A50" s="20">
        <v>90</v>
      </c>
      <c r="B50" s="21" t="s">
        <v>74</v>
      </c>
      <c r="C50" s="351">
        <v>26</v>
      </c>
      <c r="D50" s="99">
        <v>0.000968054211035818</v>
      </c>
      <c r="E50" s="351">
        <v>10</v>
      </c>
      <c r="F50" s="23">
        <v>0.00028054425585636136</v>
      </c>
      <c r="G50" s="383">
        <v>6</v>
      </c>
      <c r="H50" s="99">
        <v>0.0006994637444625787</v>
      </c>
      <c r="I50" s="351">
        <v>0</v>
      </c>
      <c r="J50" s="142">
        <v>0</v>
      </c>
      <c r="K50" s="392">
        <v>42</v>
      </c>
      <c r="L50" s="23">
        <v>0.0005905013637769592</v>
      </c>
      <c r="M50" s="302" t="s">
        <v>270</v>
      </c>
    </row>
    <row r="51" spans="1:13" ht="15">
      <c r="A51" s="25">
        <v>91</v>
      </c>
      <c r="B51" s="26" t="s">
        <v>75</v>
      </c>
      <c r="C51" s="345">
        <v>9</v>
      </c>
      <c r="D51" s="104">
        <v>0.0003350956884354755</v>
      </c>
      <c r="E51" s="345">
        <v>6</v>
      </c>
      <c r="F51" s="105">
        <v>0.0001683265535138168</v>
      </c>
      <c r="G51" s="384">
        <v>3</v>
      </c>
      <c r="H51" s="104">
        <v>0.00034973187223128935</v>
      </c>
      <c r="I51" s="345">
        <v>0</v>
      </c>
      <c r="J51" s="143">
        <v>0</v>
      </c>
      <c r="K51" s="393">
        <v>18</v>
      </c>
      <c r="L51" s="105">
        <v>0.00025307201304726825</v>
      </c>
      <c r="M51" s="302" t="s">
        <v>271</v>
      </c>
    </row>
    <row r="52" spans="1:13" ht="15">
      <c r="A52" s="25">
        <v>92</v>
      </c>
      <c r="B52" s="26" t="s">
        <v>76</v>
      </c>
      <c r="C52" s="345">
        <v>5</v>
      </c>
      <c r="D52" s="104">
        <v>0.00018616427135304193</v>
      </c>
      <c r="E52" s="345">
        <v>11</v>
      </c>
      <c r="F52" s="105">
        <v>0.0003085986814419975</v>
      </c>
      <c r="G52" s="384">
        <v>3</v>
      </c>
      <c r="H52" s="104">
        <v>0.00034973187223128935</v>
      </c>
      <c r="I52" s="345">
        <v>0</v>
      </c>
      <c r="J52" s="143">
        <v>0</v>
      </c>
      <c r="K52" s="393">
        <v>19</v>
      </c>
      <c r="L52" s="105">
        <v>0.000267131569327672</v>
      </c>
      <c r="M52" s="302" t="s">
        <v>272</v>
      </c>
    </row>
    <row r="53" spans="1:13" ht="15.75" thickBot="1">
      <c r="A53" s="30">
        <v>99</v>
      </c>
      <c r="B53" s="31" t="s">
        <v>77</v>
      </c>
      <c r="C53" s="380">
        <v>35</v>
      </c>
      <c r="D53" s="110">
        <v>0.0013031498994712934</v>
      </c>
      <c r="E53" s="380">
        <v>11</v>
      </c>
      <c r="F53" s="111">
        <v>0.0003085986814419975</v>
      </c>
      <c r="G53" s="385">
        <v>7</v>
      </c>
      <c r="H53" s="110">
        <v>0.0008160410352063418</v>
      </c>
      <c r="I53" s="380">
        <v>0</v>
      </c>
      <c r="J53" s="144">
        <v>0</v>
      </c>
      <c r="K53" s="394">
        <v>53</v>
      </c>
      <c r="L53" s="111">
        <v>0.0007451564828614009</v>
      </c>
      <c r="M53" s="302" t="s">
        <v>273</v>
      </c>
    </row>
    <row r="54" spans="1:13" ht="29.25" thickBot="1">
      <c r="A54" s="15">
        <v>10</v>
      </c>
      <c r="B54" s="16" t="s">
        <v>78</v>
      </c>
      <c r="C54" s="360">
        <v>20</v>
      </c>
      <c r="D54" s="378">
        <v>0.0007446570854121677</v>
      </c>
      <c r="E54" s="360">
        <v>26</v>
      </c>
      <c r="F54" s="378">
        <v>0.0007294150652265395</v>
      </c>
      <c r="G54" s="360">
        <v>1</v>
      </c>
      <c r="H54" s="378">
        <v>0.00011657729074376311</v>
      </c>
      <c r="I54" s="360">
        <v>1</v>
      </c>
      <c r="J54" s="378">
        <v>0.022222222222222223</v>
      </c>
      <c r="K54" s="360">
        <v>48</v>
      </c>
      <c r="L54" s="508">
        <v>0.000674858701459382</v>
      </c>
      <c r="M54" s="301"/>
    </row>
    <row r="55" spans="1:13" ht="15">
      <c r="A55" s="35">
        <v>100</v>
      </c>
      <c r="B55" s="36" t="s">
        <v>79</v>
      </c>
      <c r="C55" s="354">
        <v>5</v>
      </c>
      <c r="D55" s="115">
        <v>0.00018616427135304193</v>
      </c>
      <c r="E55" s="354">
        <v>10</v>
      </c>
      <c r="F55" s="38">
        <v>0.00028054425585636136</v>
      </c>
      <c r="G55" s="386">
        <v>1</v>
      </c>
      <c r="H55" s="115">
        <v>0.00011657729074376311</v>
      </c>
      <c r="I55" s="354">
        <v>1</v>
      </c>
      <c r="J55" s="145">
        <v>0.022222222222222223</v>
      </c>
      <c r="K55" s="395">
        <v>17</v>
      </c>
      <c r="L55" s="38">
        <v>0.0002390124567668645</v>
      </c>
      <c r="M55" s="302" t="s">
        <v>274</v>
      </c>
    </row>
    <row r="56" spans="1:13" ht="15">
      <c r="A56" s="25">
        <v>101</v>
      </c>
      <c r="B56" s="26" t="s">
        <v>80</v>
      </c>
      <c r="C56" s="345">
        <v>6</v>
      </c>
      <c r="D56" s="104">
        <v>0.0002233971256236503</v>
      </c>
      <c r="E56" s="345">
        <v>3</v>
      </c>
      <c r="F56" s="105">
        <v>8.41632767569084E-05</v>
      </c>
      <c r="G56" s="384">
        <v>0</v>
      </c>
      <c r="H56" s="104">
        <v>0</v>
      </c>
      <c r="I56" s="345">
        <v>0</v>
      </c>
      <c r="J56" s="143">
        <v>0</v>
      </c>
      <c r="K56" s="393">
        <v>9</v>
      </c>
      <c r="L56" s="105">
        <v>0.00012653600652363413</v>
      </c>
      <c r="M56" s="302" t="s">
        <v>275</v>
      </c>
    </row>
    <row r="57" spans="1:13" ht="15">
      <c r="A57" s="25">
        <v>102</v>
      </c>
      <c r="B57" s="26" t="s">
        <v>81</v>
      </c>
      <c r="C57" s="345">
        <v>6</v>
      </c>
      <c r="D57" s="104">
        <v>0.0002233971256236503</v>
      </c>
      <c r="E57" s="345">
        <v>7</v>
      </c>
      <c r="F57" s="105">
        <v>0.00019638097909945298</v>
      </c>
      <c r="G57" s="384">
        <v>0</v>
      </c>
      <c r="H57" s="104">
        <v>0</v>
      </c>
      <c r="I57" s="345">
        <v>0</v>
      </c>
      <c r="J57" s="143">
        <v>0</v>
      </c>
      <c r="K57" s="393">
        <v>13</v>
      </c>
      <c r="L57" s="105">
        <v>0.00018277423164524928</v>
      </c>
      <c r="M57" s="302" t="s">
        <v>276</v>
      </c>
    </row>
    <row r="58" spans="1:13" ht="15">
      <c r="A58" s="25">
        <v>103</v>
      </c>
      <c r="B58" s="26" t="s">
        <v>82</v>
      </c>
      <c r="C58" s="345">
        <v>1</v>
      </c>
      <c r="D58" s="104">
        <v>3.723285427060839E-05</v>
      </c>
      <c r="E58" s="345">
        <v>0</v>
      </c>
      <c r="F58" s="105">
        <v>0</v>
      </c>
      <c r="G58" s="384">
        <v>0</v>
      </c>
      <c r="H58" s="104">
        <v>0</v>
      </c>
      <c r="I58" s="345">
        <v>0</v>
      </c>
      <c r="J58" s="143">
        <v>0</v>
      </c>
      <c r="K58" s="393">
        <v>1</v>
      </c>
      <c r="L58" s="105">
        <v>1.405955628040379E-05</v>
      </c>
      <c r="M58" s="302" t="s">
        <v>277</v>
      </c>
    </row>
    <row r="59" spans="1:13" ht="29.25" thickBot="1">
      <c r="A59" s="40">
        <v>109</v>
      </c>
      <c r="B59" s="41" t="s">
        <v>83</v>
      </c>
      <c r="C59" s="381">
        <v>2</v>
      </c>
      <c r="D59" s="120">
        <v>7.446570854121679E-05</v>
      </c>
      <c r="E59" s="381">
        <v>6</v>
      </c>
      <c r="F59" s="121">
        <v>0.0001683265535138168</v>
      </c>
      <c r="G59" s="387">
        <v>0</v>
      </c>
      <c r="H59" s="120">
        <v>0</v>
      </c>
      <c r="I59" s="381">
        <v>0</v>
      </c>
      <c r="J59" s="146">
        <v>0</v>
      </c>
      <c r="K59" s="396">
        <v>8</v>
      </c>
      <c r="L59" s="121">
        <v>0.00011247645024323032</v>
      </c>
      <c r="M59" s="302" t="s">
        <v>278</v>
      </c>
    </row>
    <row r="60" spans="1:13" ht="15.75" thickBot="1">
      <c r="A60" s="15">
        <v>11</v>
      </c>
      <c r="B60" s="16" t="s">
        <v>84</v>
      </c>
      <c r="C60" s="360">
        <v>282</v>
      </c>
      <c r="D60" s="378">
        <v>0.010499664904311565</v>
      </c>
      <c r="E60" s="360">
        <v>249</v>
      </c>
      <c r="F60" s="378">
        <v>0.006985551970823398</v>
      </c>
      <c r="G60" s="360">
        <v>105</v>
      </c>
      <c r="H60" s="378">
        <v>0.012240615528095126</v>
      </c>
      <c r="I60" s="360">
        <v>1</v>
      </c>
      <c r="J60" s="378">
        <v>0.022222222222222223</v>
      </c>
      <c r="K60" s="360">
        <v>637</v>
      </c>
      <c r="L60" s="508">
        <v>0.008955937350617215</v>
      </c>
      <c r="M60" s="301"/>
    </row>
    <row r="61" spans="1:13" ht="15">
      <c r="A61" s="20">
        <v>110</v>
      </c>
      <c r="B61" s="21" t="s">
        <v>103</v>
      </c>
      <c r="C61" s="351">
        <v>100</v>
      </c>
      <c r="D61" s="99">
        <v>0.0037232854270608383</v>
      </c>
      <c r="E61" s="351">
        <v>84</v>
      </c>
      <c r="F61" s="23">
        <v>0.002356571749193435</v>
      </c>
      <c r="G61" s="383">
        <v>20</v>
      </c>
      <c r="H61" s="99">
        <v>0.0023315458148752627</v>
      </c>
      <c r="I61" s="351">
        <v>0</v>
      </c>
      <c r="J61" s="142">
        <v>0</v>
      </c>
      <c r="K61" s="392">
        <v>204</v>
      </c>
      <c r="L61" s="23">
        <v>0.0028681494812023726</v>
      </c>
      <c r="M61" s="302" t="s">
        <v>279</v>
      </c>
    </row>
    <row r="62" spans="1:13" ht="15">
      <c r="A62" s="25">
        <v>111</v>
      </c>
      <c r="B62" s="26" t="s">
        <v>86</v>
      </c>
      <c r="C62" s="345">
        <v>88</v>
      </c>
      <c r="D62" s="104">
        <v>0.003276491175813538</v>
      </c>
      <c r="E62" s="345">
        <v>93</v>
      </c>
      <c r="F62" s="105">
        <v>0.0026090615794641604</v>
      </c>
      <c r="G62" s="384">
        <v>38</v>
      </c>
      <c r="H62" s="104">
        <v>0.004429937048262998</v>
      </c>
      <c r="I62" s="345">
        <v>0</v>
      </c>
      <c r="J62" s="143">
        <v>0</v>
      </c>
      <c r="K62" s="393">
        <v>219</v>
      </c>
      <c r="L62" s="105">
        <v>0.00307904282540843</v>
      </c>
      <c r="M62" s="302" t="s">
        <v>280</v>
      </c>
    </row>
    <row r="63" spans="1:13" ht="15">
      <c r="A63" s="25">
        <v>112</v>
      </c>
      <c r="B63" s="26" t="s">
        <v>87</v>
      </c>
      <c r="C63" s="345">
        <v>59</v>
      </c>
      <c r="D63" s="104">
        <v>0.0021967384019658948</v>
      </c>
      <c r="E63" s="345">
        <v>38</v>
      </c>
      <c r="F63" s="105">
        <v>0.001066068172254173</v>
      </c>
      <c r="G63" s="384">
        <v>25</v>
      </c>
      <c r="H63" s="104">
        <v>0.0029144322685940778</v>
      </c>
      <c r="I63" s="345">
        <v>0</v>
      </c>
      <c r="J63" s="143">
        <v>0</v>
      </c>
      <c r="K63" s="393">
        <v>122</v>
      </c>
      <c r="L63" s="105">
        <v>0.0017152658662092624</v>
      </c>
      <c r="M63" s="302" t="s">
        <v>281</v>
      </c>
    </row>
    <row r="64" spans="1:13" ht="15.75" thickBot="1">
      <c r="A64" s="30">
        <v>119</v>
      </c>
      <c r="B64" s="31" t="s">
        <v>88</v>
      </c>
      <c r="C64" s="380">
        <v>35</v>
      </c>
      <c r="D64" s="110">
        <v>0.0013031498994712934</v>
      </c>
      <c r="E64" s="380">
        <v>34</v>
      </c>
      <c r="F64" s="111">
        <v>0.0009538504699116286</v>
      </c>
      <c r="G64" s="385">
        <v>22</v>
      </c>
      <c r="H64" s="110">
        <v>0.0025647003963627886</v>
      </c>
      <c r="I64" s="380">
        <v>1</v>
      </c>
      <c r="J64" s="144">
        <v>0.022222222222222223</v>
      </c>
      <c r="K64" s="394">
        <v>92</v>
      </c>
      <c r="L64" s="111">
        <v>0.001293479177797149</v>
      </c>
      <c r="M64" s="302" t="s">
        <v>282</v>
      </c>
    </row>
    <row r="65" spans="1:13" ht="15.75" thickBot="1">
      <c r="A65" s="45">
        <v>120</v>
      </c>
      <c r="B65" s="46" t="s">
        <v>89</v>
      </c>
      <c r="C65" s="349">
        <v>167</v>
      </c>
      <c r="D65" s="125">
        <v>0.006217886663191601</v>
      </c>
      <c r="E65" s="349">
        <v>279</v>
      </c>
      <c r="F65" s="13">
        <v>0.007827184738392482</v>
      </c>
      <c r="G65" s="389">
        <v>118</v>
      </c>
      <c r="H65" s="125">
        <v>0.013756120307764049</v>
      </c>
      <c r="I65" s="349">
        <v>1</v>
      </c>
      <c r="J65" s="147">
        <v>0.022222222222222223</v>
      </c>
      <c r="K65" s="397">
        <v>565</v>
      </c>
      <c r="L65" s="13">
        <v>0.007943649298428142</v>
      </c>
      <c r="M65" s="302" t="s">
        <v>283</v>
      </c>
    </row>
    <row r="66" spans="1:13" ht="29.25" thickBot="1">
      <c r="A66" s="47">
        <v>999</v>
      </c>
      <c r="B66" s="48" t="s">
        <v>90</v>
      </c>
      <c r="C66" s="356">
        <v>1128</v>
      </c>
      <c r="D66" s="96">
        <v>0.041998659617246255</v>
      </c>
      <c r="E66" s="356">
        <v>570</v>
      </c>
      <c r="F66" s="18">
        <v>0.015991022583812593</v>
      </c>
      <c r="G66" s="390">
        <v>132</v>
      </c>
      <c r="H66" s="96">
        <v>0.015388202378176731</v>
      </c>
      <c r="I66" s="356">
        <v>17</v>
      </c>
      <c r="J66" s="148">
        <v>0.37777777777777777</v>
      </c>
      <c r="K66" s="398">
        <v>1847</v>
      </c>
      <c r="L66" s="18">
        <v>0.025968000449905798</v>
      </c>
      <c r="M66" s="302" t="s">
        <v>284</v>
      </c>
    </row>
    <row r="67" spans="1:15" ht="15.75" thickBot="1">
      <c r="A67" s="531" t="s">
        <v>91</v>
      </c>
      <c r="B67" s="571"/>
      <c r="C67" s="382">
        <v>26858</v>
      </c>
      <c r="D67" s="131">
        <v>1</v>
      </c>
      <c r="E67" s="382">
        <v>35646</v>
      </c>
      <c r="F67" s="132">
        <v>1</v>
      </c>
      <c r="G67" s="133">
        <v>8578</v>
      </c>
      <c r="H67" s="131">
        <v>1</v>
      </c>
      <c r="I67" s="382">
        <v>45</v>
      </c>
      <c r="J67" s="132">
        <v>1</v>
      </c>
      <c r="K67" s="391">
        <v>71128</v>
      </c>
      <c r="L67" s="132">
        <v>1</v>
      </c>
      <c r="M67" s="303" t="s">
        <v>116</v>
      </c>
      <c r="O67" s="517">
        <f>SUM(K61:K66,K55:K59,K50:K53,K45:K48,K34:K38,K40:K43,K27:K32,K24:K25,K20:K22,K19,K14:K17,K8:K12,K6)</f>
        <v>71128</v>
      </c>
    </row>
    <row r="68" spans="1:12" ht="15">
      <c r="A68" s="53"/>
      <c r="B68" s="54"/>
      <c r="C68" s="135"/>
      <c r="D68" s="136"/>
      <c r="E68" s="135"/>
      <c r="F68" s="136"/>
      <c r="G68" s="135"/>
      <c r="H68" s="136"/>
      <c r="I68" s="135"/>
      <c r="J68" s="136"/>
      <c r="K68" s="135"/>
      <c r="L68" s="136"/>
    </row>
    <row r="69" spans="1:12" ht="15">
      <c r="A69" s="58" t="s">
        <v>104</v>
      </c>
      <c r="B69" s="84"/>
      <c r="C69" s="87"/>
      <c r="D69" s="87"/>
      <c r="E69" s="87"/>
      <c r="F69" s="87"/>
      <c r="G69" s="87"/>
      <c r="H69" s="87"/>
      <c r="I69" s="87"/>
      <c r="J69" s="87"/>
      <c r="K69" s="137"/>
      <c r="L69" s="87"/>
    </row>
    <row r="70" spans="1:12" ht="15">
      <c r="A70" s="86" t="s">
        <v>105</v>
      </c>
      <c r="B70" s="84"/>
      <c r="C70" s="87"/>
      <c r="D70" s="87"/>
      <c r="E70" s="87"/>
      <c r="F70" s="87"/>
      <c r="G70" s="87"/>
      <c r="H70" s="87"/>
      <c r="I70" s="87"/>
      <c r="J70" s="87"/>
      <c r="K70" s="137"/>
      <c r="L70" s="87"/>
    </row>
    <row r="71" spans="1:12" ht="15">
      <c r="A71" s="149"/>
      <c r="B71" s="87"/>
      <c r="C71" s="87"/>
      <c r="D71" s="87"/>
      <c r="E71" s="87"/>
      <c r="F71" s="87"/>
      <c r="G71" s="87"/>
      <c r="H71" s="87"/>
      <c r="I71" s="87"/>
      <c r="J71" s="87"/>
      <c r="K71" s="137"/>
      <c r="L71" s="87"/>
    </row>
    <row r="72" spans="1:12" ht="15">
      <c r="A72" s="87"/>
      <c r="B72" s="87"/>
      <c r="C72" s="87"/>
      <c r="D72" s="87"/>
      <c r="E72" s="87"/>
      <c r="F72" s="87"/>
      <c r="G72" s="87"/>
      <c r="H72" s="87"/>
      <c r="I72" s="87"/>
      <c r="J72" s="87"/>
      <c r="K72" s="137"/>
      <c r="L72" s="87"/>
    </row>
    <row r="73" spans="1:12" ht="15">
      <c r="A73" s="87"/>
      <c r="B73" s="87"/>
      <c r="C73" s="87"/>
      <c r="D73" s="87"/>
      <c r="E73" s="87"/>
      <c r="F73" s="87"/>
      <c r="G73" s="87"/>
      <c r="H73" s="87"/>
      <c r="I73" s="87"/>
      <c r="J73" s="87"/>
      <c r="K73" s="137"/>
      <c r="L73" s="87"/>
    </row>
    <row r="74" spans="1:12" ht="15">
      <c r="A74" s="87"/>
      <c r="B74" s="87"/>
      <c r="C74" s="87"/>
      <c r="D74" s="87"/>
      <c r="E74" s="87"/>
      <c r="F74" s="87"/>
      <c r="G74" s="87"/>
      <c r="H74" s="87"/>
      <c r="I74" s="87"/>
      <c r="J74" s="87"/>
      <c r="K74" s="137"/>
      <c r="L74" s="87"/>
    </row>
    <row r="75" spans="1:12" ht="15">
      <c r="A75" s="87"/>
      <c r="B75" s="84"/>
      <c r="C75" s="84"/>
      <c r="D75" s="84"/>
      <c r="E75" s="84"/>
      <c r="F75" s="84"/>
      <c r="G75" s="84"/>
      <c r="H75" s="84"/>
      <c r="I75" s="84"/>
      <c r="J75" s="84"/>
      <c r="K75" s="84"/>
      <c r="L75" s="84"/>
    </row>
    <row r="76" spans="1:12" ht="15">
      <c r="A76" s="87"/>
      <c r="B76" s="84"/>
      <c r="C76" s="84"/>
      <c r="D76" s="84"/>
      <c r="E76" s="84"/>
      <c r="F76" s="84"/>
      <c r="G76" s="84"/>
      <c r="H76" s="84"/>
      <c r="I76" s="84"/>
      <c r="J76" s="84"/>
      <c r="K76" s="84"/>
      <c r="L76" s="84"/>
    </row>
    <row r="77" spans="1:12" ht="15">
      <c r="A77" s="84"/>
      <c r="B77" s="84"/>
      <c r="C77" s="84"/>
      <c r="D77" s="84"/>
      <c r="E77" s="84"/>
      <c r="F77" s="84"/>
      <c r="G77" s="84"/>
      <c r="H77" s="84"/>
      <c r="I77" s="84"/>
      <c r="J77" s="84"/>
      <c r="K77" s="85"/>
      <c r="L77" s="84"/>
    </row>
    <row r="78" spans="1:12" ht="15">
      <c r="A78" s="84"/>
      <c r="B78" s="84"/>
      <c r="C78" s="84"/>
      <c r="D78" s="84"/>
      <c r="E78" s="84"/>
      <c r="F78" s="84"/>
      <c r="G78" s="84"/>
      <c r="H78" s="84"/>
      <c r="I78" s="84"/>
      <c r="J78" s="84"/>
      <c r="K78" s="84"/>
      <c r="L78" s="84"/>
    </row>
    <row r="79" spans="1:12" ht="15">
      <c r="A79" s="84"/>
      <c r="B79" s="84"/>
      <c r="C79" s="87"/>
      <c r="D79" s="84"/>
      <c r="E79" s="87"/>
      <c r="F79" s="84"/>
      <c r="G79" s="87"/>
      <c r="H79" s="84"/>
      <c r="I79" s="87"/>
      <c r="J79" s="84"/>
      <c r="K79" s="87"/>
      <c r="L79" s="84"/>
    </row>
    <row r="80" spans="1:12" ht="15">
      <c r="A80" s="84"/>
      <c r="B80" s="84"/>
      <c r="C80" s="87"/>
      <c r="D80" s="84"/>
      <c r="E80" s="87"/>
      <c r="F80" s="84"/>
      <c r="G80" s="87"/>
      <c r="H80" s="84"/>
      <c r="I80" s="87"/>
      <c r="J80" s="84"/>
      <c r="K80" s="87"/>
      <c r="L80" s="84"/>
    </row>
    <row r="81" spans="1:12" ht="15">
      <c r="A81" s="84"/>
      <c r="B81" s="84"/>
      <c r="C81" s="87"/>
      <c r="D81" s="84"/>
      <c r="E81" s="87"/>
      <c r="F81" s="84"/>
      <c r="G81" s="87"/>
      <c r="H81" s="84"/>
      <c r="I81" s="87"/>
      <c r="J81" s="84"/>
      <c r="K81" s="87"/>
      <c r="L81" s="84"/>
    </row>
    <row r="82" spans="1:12" ht="15">
      <c r="A82" s="84"/>
      <c r="B82" s="84"/>
      <c r="C82" s="87"/>
      <c r="D82" s="84"/>
      <c r="E82" s="87"/>
      <c r="F82" s="84"/>
      <c r="G82" s="87"/>
      <c r="H82" s="84"/>
      <c r="I82" s="87"/>
      <c r="J82" s="84"/>
      <c r="K82" s="87"/>
      <c r="L82" s="84"/>
    </row>
    <row r="83" spans="1:12" ht="15">
      <c r="A83" s="84"/>
      <c r="B83" s="84"/>
      <c r="C83" s="87"/>
      <c r="D83" s="84"/>
      <c r="E83" s="87"/>
      <c r="F83" s="84"/>
      <c r="G83" s="87"/>
      <c r="H83" s="84"/>
      <c r="I83" s="87"/>
      <c r="J83" s="84"/>
      <c r="K83" s="87"/>
      <c r="L83" s="84"/>
    </row>
    <row r="84" spans="1:12" ht="15">
      <c r="A84" s="84"/>
      <c r="B84" s="84"/>
      <c r="C84" s="87"/>
      <c r="D84" s="84"/>
      <c r="E84" s="87"/>
      <c r="F84" s="84"/>
      <c r="G84" s="87"/>
      <c r="H84" s="84"/>
      <c r="I84" s="87"/>
      <c r="J84" s="84"/>
      <c r="K84" s="87"/>
      <c r="L84" s="84"/>
    </row>
    <row r="85" spans="1:12" ht="15">
      <c r="A85" s="84"/>
      <c r="B85" s="84"/>
      <c r="C85" s="87"/>
      <c r="D85" s="84"/>
      <c r="E85" s="87"/>
      <c r="F85" s="84"/>
      <c r="G85" s="87"/>
      <c r="H85" s="84"/>
      <c r="I85" s="87"/>
      <c r="J85" s="84"/>
      <c r="K85" s="87"/>
      <c r="L85" s="84"/>
    </row>
    <row r="86" spans="1:12" ht="15">
      <c r="A86" s="84"/>
      <c r="B86" s="84"/>
      <c r="C86" s="87"/>
      <c r="D86" s="84"/>
      <c r="E86" s="87"/>
      <c r="F86" s="84"/>
      <c r="G86" s="87"/>
      <c r="H86" s="84"/>
      <c r="I86" s="87"/>
      <c r="J86" s="84"/>
      <c r="K86" s="87"/>
      <c r="L86" s="84"/>
    </row>
    <row r="87" spans="1:12" ht="15">
      <c r="A87" s="84"/>
      <c r="B87" s="84"/>
      <c r="C87" s="87"/>
      <c r="D87" s="84"/>
      <c r="E87" s="87"/>
      <c r="F87" s="84"/>
      <c r="G87" s="87"/>
      <c r="H87" s="84"/>
      <c r="I87" s="87"/>
      <c r="J87" s="84"/>
      <c r="K87" s="87"/>
      <c r="L87" s="84"/>
    </row>
    <row r="88" spans="1:12" ht="15">
      <c r="A88" s="84"/>
      <c r="B88" s="84"/>
      <c r="C88" s="87"/>
      <c r="D88" s="84"/>
      <c r="E88" s="87"/>
      <c r="F88" s="84"/>
      <c r="G88" s="87"/>
      <c r="H88" s="84"/>
      <c r="I88" s="87"/>
      <c r="J88" s="84"/>
      <c r="K88" s="87"/>
      <c r="L88" s="84"/>
    </row>
    <row r="89" spans="1:12" ht="15">
      <c r="A89" s="84"/>
      <c r="B89" s="84"/>
      <c r="C89" s="87"/>
      <c r="D89" s="84"/>
      <c r="E89" s="87"/>
      <c r="F89" s="84"/>
      <c r="G89" s="87"/>
      <c r="H89" s="84"/>
      <c r="I89" s="87"/>
      <c r="J89" s="84"/>
      <c r="K89" s="87"/>
      <c r="L89" s="84"/>
    </row>
    <row r="90" spans="1:12" ht="15">
      <c r="A90" s="84"/>
      <c r="B90" s="84"/>
      <c r="C90" s="87"/>
      <c r="D90" s="84"/>
      <c r="E90" s="87"/>
      <c r="F90" s="84"/>
      <c r="G90" s="87"/>
      <c r="H90" s="84"/>
      <c r="I90" s="87"/>
      <c r="J90" s="84"/>
      <c r="K90" s="87"/>
      <c r="L90" s="84"/>
    </row>
    <row r="91" spans="1:12" ht="15">
      <c r="A91" s="84"/>
      <c r="B91" s="84"/>
      <c r="C91" s="87"/>
      <c r="D91" s="84"/>
      <c r="E91" s="87"/>
      <c r="F91" s="84"/>
      <c r="G91" s="87"/>
      <c r="H91" s="84"/>
      <c r="I91" s="87"/>
      <c r="J91" s="84"/>
      <c r="K91" s="87"/>
      <c r="L91" s="84"/>
    </row>
    <row r="92" spans="1:12" ht="15">
      <c r="A92" s="84"/>
      <c r="B92" s="84"/>
      <c r="C92" s="87"/>
      <c r="D92" s="84"/>
      <c r="E92" s="87"/>
      <c r="F92" s="84"/>
      <c r="G92" s="87"/>
      <c r="H92" s="84"/>
      <c r="I92" s="87"/>
      <c r="J92" s="84"/>
      <c r="K92" s="87"/>
      <c r="L92" s="84"/>
    </row>
    <row r="93" spans="1:12" ht="15">
      <c r="A93" s="84"/>
      <c r="B93" s="84"/>
      <c r="C93" s="87"/>
      <c r="D93" s="84"/>
      <c r="E93" s="87"/>
      <c r="F93" s="84"/>
      <c r="G93" s="87"/>
      <c r="H93" s="84"/>
      <c r="I93" s="87"/>
      <c r="J93" s="84"/>
      <c r="K93" s="87"/>
      <c r="L93" s="84"/>
    </row>
    <row r="94" spans="1:12" ht="15">
      <c r="A94" s="84"/>
      <c r="B94" s="84"/>
      <c r="C94" s="87"/>
      <c r="D94" s="84"/>
      <c r="E94" s="87"/>
      <c r="F94" s="84"/>
      <c r="G94" s="87"/>
      <c r="H94" s="84"/>
      <c r="I94" s="87"/>
      <c r="J94" s="84"/>
      <c r="K94" s="87"/>
      <c r="L94" s="84"/>
    </row>
    <row r="95" spans="1:12" ht="15">
      <c r="A95" s="84"/>
      <c r="B95" s="84"/>
      <c r="C95" s="87"/>
      <c r="D95" s="84"/>
      <c r="E95" s="87"/>
      <c r="F95" s="84"/>
      <c r="G95" s="87"/>
      <c r="H95" s="84"/>
      <c r="I95" s="87"/>
      <c r="J95" s="84"/>
      <c r="K95" s="87"/>
      <c r="L95" s="84"/>
    </row>
    <row r="96" spans="1:12" ht="15">
      <c r="A96" s="84"/>
      <c r="B96" s="84"/>
      <c r="C96" s="87"/>
      <c r="D96" s="84"/>
      <c r="E96" s="87"/>
      <c r="F96" s="84"/>
      <c r="G96" s="87"/>
      <c r="H96" s="84"/>
      <c r="I96" s="87"/>
      <c r="J96" s="84"/>
      <c r="K96" s="87"/>
      <c r="L96" s="84"/>
    </row>
    <row r="97" spans="1:12" ht="15">
      <c r="A97" s="84"/>
      <c r="B97" s="84"/>
      <c r="C97" s="87"/>
      <c r="D97" s="84"/>
      <c r="E97" s="87"/>
      <c r="F97" s="84"/>
      <c r="G97" s="87"/>
      <c r="H97" s="84"/>
      <c r="I97" s="87"/>
      <c r="J97" s="84"/>
      <c r="K97" s="87"/>
      <c r="L97" s="84"/>
    </row>
    <row r="98" spans="1:12" ht="15">
      <c r="A98" s="84"/>
      <c r="B98" s="84"/>
      <c r="C98" s="87"/>
      <c r="D98" s="84"/>
      <c r="E98" s="87"/>
      <c r="F98" s="84"/>
      <c r="G98" s="87"/>
      <c r="H98" s="84"/>
      <c r="I98" s="87"/>
      <c r="J98" s="84"/>
      <c r="K98" s="87"/>
      <c r="L98" s="84"/>
    </row>
    <row r="99" spans="1:12" ht="15">
      <c r="A99" s="84"/>
      <c r="B99" s="84"/>
      <c r="C99" s="87"/>
      <c r="D99" s="84"/>
      <c r="E99" s="87"/>
      <c r="F99" s="84"/>
      <c r="G99" s="87"/>
      <c r="H99" s="84"/>
      <c r="I99" s="87"/>
      <c r="J99" s="84"/>
      <c r="K99" s="87"/>
      <c r="L99" s="84"/>
    </row>
    <row r="100" spans="1:12" ht="15">
      <c r="A100" s="84"/>
      <c r="B100" s="84"/>
      <c r="C100" s="87"/>
      <c r="D100" s="84"/>
      <c r="E100" s="87"/>
      <c r="F100" s="84"/>
      <c r="G100" s="87"/>
      <c r="H100" s="84"/>
      <c r="I100" s="87"/>
      <c r="J100" s="84"/>
      <c r="K100" s="87"/>
      <c r="L100" s="84"/>
    </row>
    <row r="101" spans="1:12" ht="15">
      <c r="A101" s="84"/>
      <c r="B101" s="84"/>
      <c r="C101" s="87"/>
      <c r="D101" s="84"/>
      <c r="E101" s="87"/>
      <c r="F101" s="84"/>
      <c r="G101" s="87"/>
      <c r="H101" s="84"/>
      <c r="I101" s="87"/>
      <c r="J101" s="84"/>
      <c r="K101" s="87"/>
      <c r="L101" s="84"/>
    </row>
    <row r="102" spans="1:12" ht="15">
      <c r="A102" s="84"/>
      <c r="B102" s="84"/>
      <c r="C102" s="87"/>
      <c r="D102" s="84"/>
      <c r="E102" s="87"/>
      <c r="F102" s="84"/>
      <c r="G102" s="87"/>
      <c r="H102" s="84"/>
      <c r="I102" s="87"/>
      <c r="J102" s="84"/>
      <c r="K102" s="87"/>
      <c r="L102" s="84"/>
    </row>
    <row r="103" spans="1:12" ht="15">
      <c r="A103" s="84"/>
      <c r="B103" s="84"/>
      <c r="C103" s="87"/>
      <c r="D103" s="84"/>
      <c r="E103" s="87"/>
      <c r="F103" s="84"/>
      <c r="G103" s="87"/>
      <c r="H103" s="84"/>
      <c r="I103" s="87"/>
      <c r="J103" s="84"/>
      <c r="K103" s="87"/>
      <c r="L103" s="84"/>
    </row>
    <row r="104" spans="1:12" ht="15">
      <c r="A104" s="84"/>
      <c r="B104" s="84"/>
      <c r="C104" s="87"/>
      <c r="D104" s="84"/>
      <c r="E104" s="87"/>
      <c r="F104" s="84"/>
      <c r="G104" s="87"/>
      <c r="H104" s="84"/>
      <c r="I104" s="87"/>
      <c r="J104" s="84"/>
      <c r="K104" s="87"/>
      <c r="L104" s="84"/>
    </row>
    <row r="105" spans="1:12" ht="15">
      <c r="A105" s="84"/>
      <c r="B105" s="84"/>
      <c r="C105" s="87"/>
      <c r="D105" s="84"/>
      <c r="E105" s="87"/>
      <c r="F105" s="84"/>
      <c r="G105" s="87"/>
      <c r="H105" s="84"/>
      <c r="I105" s="87"/>
      <c r="J105" s="84"/>
      <c r="K105" s="87"/>
      <c r="L105" s="84"/>
    </row>
    <row r="106" spans="1:12" ht="15">
      <c r="A106" s="84"/>
      <c r="B106" s="84"/>
      <c r="C106" s="87"/>
      <c r="D106" s="84"/>
      <c r="E106" s="87"/>
      <c r="F106" s="84"/>
      <c r="G106" s="87"/>
      <c r="H106" s="84"/>
      <c r="I106" s="87"/>
      <c r="J106" s="84"/>
      <c r="K106" s="87"/>
      <c r="L106" s="84"/>
    </row>
    <row r="107" spans="1:12" ht="15">
      <c r="A107" s="84"/>
      <c r="B107" s="84"/>
      <c r="C107" s="87"/>
      <c r="D107" s="84"/>
      <c r="E107" s="87"/>
      <c r="F107" s="84"/>
      <c r="G107" s="87"/>
      <c r="H107" s="84"/>
      <c r="I107" s="87"/>
      <c r="J107" s="84"/>
      <c r="K107" s="87"/>
      <c r="L107" s="84"/>
    </row>
    <row r="108" spans="1:12" ht="15">
      <c r="A108" s="84"/>
      <c r="B108" s="84"/>
      <c r="C108" s="87"/>
      <c r="D108" s="84"/>
      <c r="E108" s="87"/>
      <c r="F108" s="84"/>
      <c r="G108" s="87"/>
      <c r="H108" s="84"/>
      <c r="I108" s="87"/>
      <c r="J108" s="84"/>
      <c r="K108" s="87"/>
      <c r="L108" s="84"/>
    </row>
    <row r="109" spans="1:12" ht="15">
      <c r="A109" s="84"/>
      <c r="B109" s="84"/>
      <c r="C109" s="87"/>
      <c r="D109" s="84"/>
      <c r="E109" s="87"/>
      <c r="F109" s="84"/>
      <c r="G109" s="87"/>
      <c r="H109" s="84"/>
      <c r="I109" s="87"/>
      <c r="J109" s="84"/>
      <c r="K109" s="87"/>
      <c r="L109" s="84"/>
    </row>
    <row r="110" spans="1:12" ht="15">
      <c r="A110" s="84"/>
      <c r="B110" s="84"/>
      <c r="C110" s="87"/>
      <c r="D110" s="84"/>
      <c r="E110" s="87"/>
      <c r="F110" s="84"/>
      <c r="G110" s="87"/>
      <c r="H110" s="84"/>
      <c r="I110" s="87"/>
      <c r="J110" s="84"/>
      <c r="K110" s="87"/>
      <c r="L110" s="84"/>
    </row>
    <row r="111" spans="1:12" ht="15">
      <c r="A111" s="84"/>
      <c r="B111" s="84"/>
      <c r="C111" s="87"/>
      <c r="D111" s="84"/>
      <c r="E111" s="87"/>
      <c r="F111" s="84"/>
      <c r="G111" s="87"/>
      <c r="H111" s="84"/>
      <c r="I111" s="87"/>
      <c r="J111" s="84"/>
      <c r="K111" s="87"/>
      <c r="L111" s="84"/>
    </row>
    <row r="112" spans="1:12" ht="15">
      <c r="A112" s="84"/>
      <c r="B112" s="84"/>
      <c r="C112" s="87"/>
      <c r="D112" s="84"/>
      <c r="E112" s="87"/>
      <c r="F112" s="84"/>
      <c r="G112" s="87"/>
      <c r="H112" s="84"/>
      <c r="I112" s="87"/>
      <c r="J112" s="84"/>
      <c r="K112" s="87"/>
      <c r="L112" s="84"/>
    </row>
    <row r="113" spans="1:12" ht="15">
      <c r="A113" s="84"/>
      <c r="B113" s="84"/>
      <c r="C113" s="87"/>
      <c r="D113" s="84"/>
      <c r="E113" s="87"/>
      <c r="F113" s="84"/>
      <c r="G113" s="87"/>
      <c r="H113" s="84"/>
      <c r="I113" s="87"/>
      <c r="J113" s="84"/>
      <c r="K113" s="87"/>
      <c r="L113" s="84"/>
    </row>
    <row r="114" spans="1:12" ht="15">
      <c r="A114" s="84"/>
      <c r="B114" s="84"/>
      <c r="C114" s="87"/>
      <c r="D114" s="84"/>
      <c r="E114" s="87"/>
      <c r="F114" s="84"/>
      <c r="G114" s="87"/>
      <c r="H114" s="84"/>
      <c r="I114" s="87"/>
      <c r="J114" s="84"/>
      <c r="K114" s="87"/>
      <c r="L114" s="84"/>
    </row>
    <row r="115" spans="1:12" ht="15">
      <c r="A115" s="84"/>
      <c r="B115" s="84"/>
      <c r="C115" s="87"/>
      <c r="D115" s="84"/>
      <c r="E115" s="87"/>
      <c r="F115" s="84"/>
      <c r="G115" s="87"/>
      <c r="H115" s="84"/>
      <c r="I115" s="87"/>
      <c r="J115" s="84"/>
      <c r="K115" s="87"/>
      <c r="L115" s="84"/>
    </row>
    <row r="116" spans="1:12" ht="15">
      <c r="A116" s="84"/>
      <c r="B116" s="84"/>
      <c r="C116" s="87"/>
      <c r="D116" s="84"/>
      <c r="E116" s="87"/>
      <c r="F116" s="84"/>
      <c r="G116" s="87"/>
      <c r="H116" s="84"/>
      <c r="I116" s="87"/>
      <c r="J116" s="84"/>
      <c r="K116" s="87"/>
      <c r="L116" s="84"/>
    </row>
    <row r="117" spans="1:12" ht="15">
      <c r="A117" s="84"/>
      <c r="B117" s="84"/>
      <c r="C117" s="87"/>
      <c r="D117" s="84"/>
      <c r="E117" s="87"/>
      <c r="F117" s="84"/>
      <c r="G117" s="87"/>
      <c r="H117" s="84"/>
      <c r="I117" s="87"/>
      <c r="J117" s="84"/>
      <c r="K117" s="87"/>
      <c r="L117" s="84"/>
    </row>
    <row r="118" spans="1:12" ht="15">
      <c r="A118" s="84"/>
      <c r="B118" s="84"/>
      <c r="C118" s="87"/>
      <c r="D118" s="84"/>
      <c r="E118" s="87"/>
      <c r="F118" s="84"/>
      <c r="G118" s="87"/>
      <c r="H118" s="84"/>
      <c r="I118" s="87"/>
      <c r="J118" s="84"/>
      <c r="K118" s="87"/>
      <c r="L118" s="84"/>
    </row>
    <row r="119" spans="1:12" ht="15">
      <c r="A119" s="84"/>
      <c r="B119" s="84"/>
      <c r="C119" s="87"/>
      <c r="D119" s="84"/>
      <c r="E119" s="87"/>
      <c r="F119" s="84"/>
      <c r="G119" s="87"/>
      <c r="H119" s="84"/>
      <c r="I119" s="87"/>
      <c r="J119" s="84"/>
      <c r="K119" s="87"/>
      <c r="L119" s="84"/>
    </row>
    <row r="120" spans="1:12" ht="15">
      <c r="A120" s="84"/>
      <c r="B120" s="84"/>
      <c r="C120" s="87"/>
      <c r="D120" s="84"/>
      <c r="E120" s="87"/>
      <c r="F120" s="84"/>
      <c r="G120" s="87"/>
      <c r="H120" s="84"/>
      <c r="I120" s="87"/>
      <c r="J120" s="84"/>
      <c r="K120" s="87"/>
      <c r="L120" s="84"/>
    </row>
    <row r="121" spans="1:12" ht="15">
      <c r="A121" s="84"/>
      <c r="B121" s="84"/>
      <c r="C121" s="87"/>
      <c r="D121" s="84"/>
      <c r="E121" s="87"/>
      <c r="F121" s="84"/>
      <c r="G121" s="87"/>
      <c r="H121" s="84"/>
      <c r="I121" s="87"/>
      <c r="J121" s="84"/>
      <c r="K121" s="87"/>
      <c r="L121" s="84"/>
    </row>
    <row r="122" spans="1:12" ht="15">
      <c r="A122" s="84"/>
      <c r="B122" s="84"/>
      <c r="C122" s="87"/>
      <c r="D122" s="84"/>
      <c r="E122" s="87"/>
      <c r="F122" s="84"/>
      <c r="G122" s="87"/>
      <c r="H122" s="84"/>
      <c r="I122" s="87"/>
      <c r="J122" s="84"/>
      <c r="K122" s="87"/>
      <c r="L122" s="84"/>
    </row>
    <row r="123" spans="1:12" ht="15">
      <c r="A123" s="84"/>
      <c r="B123" s="84"/>
      <c r="C123" s="87"/>
      <c r="D123" s="84"/>
      <c r="E123" s="87"/>
      <c r="F123" s="84"/>
      <c r="G123" s="87"/>
      <c r="H123" s="84"/>
      <c r="I123" s="87"/>
      <c r="J123" s="84"/>
      <c r="K123" s="87"/>
      <c r="L123" s="84"/>
    </row>
    <row r="124" spans="1:12" ht="15">
      <c r="A124" s="84"/>
      <c r="B124" s="84"/>
      <c r="C124" s="87"/>
      <c r="D124" s="84"/>
      <c r="E124" s="87"/>
      <c r="F124" s="84"/>
      <c r="G124" s="87"/>
      <c r="H124" s="84"/>
      <c r="I124" s="87"/>
      <c r="J124" s="84"/>
      <c r="K124" s="87"/>
      <c r="L124" s="84"/>
    </row>
    <row r="125" spans="1:12" ht="15">
      <c r="A125" s="84"/>
      <c r="B125" s="84"/>
      <c r="C125" s="87"/>
      <c r="D125" s="84"/>
      <c r="E125" s="87"/>
      <c r="F125" s="84"/>
      <c r="G125" s="87"/>
      <c r="H125" s="84"/>
      <c r="I125" s="87"/>
      <c r="J125" s="84"/>
      <c r="K125" s="87"/>
      <c r="L125" s="84"/>
    </row>
    <row r="126" spans="1:12" ht="15">
      <c r="A126" s="84"/>
      <c r="B126" s="84"/>
      <c r="C126" s="87"/>
      <c r="D126" s="84"/>
      <c r="E126" s="87"/>
      <c r="F126" s="84"/>
      <c r="G126" s="87"/>
      <c r="H126" s="84"/>
      <c r="I126" s="87"/>
      <c r="J126" s="84"/>
      <c r="K126" s="87"/>
      <c r="L126" s="84"/>
    </row>
    <row r="127" spans="1:12" ht="15">
      <c r="A127" s="84"/>
      <c r="B127" s="84"/>
      <c r="C127" s="87"/>
      <c r="D127" s="84"/>
      <c r="E127" s="87"/>
      <c r="F127" s="84"/>
      <c r="G127" s="87"/>
      <c r="H127" s="84"/>
      <c r="I127" s="87"/>
      <c r="J127" s="84"/>
      <c r="K127" s="87"/>
      <c r="L127" s="84"/>
    </row>
    <row r="128" spans="1:12" ht="15">
      <c r="A128" s="84"/>
      <c r="B128" s="84"/>
      <c r="C128" s="87"/>
      <c r="D128" s="84"/>
      <c r="E128" s="87"/>
      <c r="F128" s="84"/>
      <c r="G128" s="87"/>
      <c r="H128" s="84"/>
      <c r="I128" s="87"/>
      <c r="J128" s="84"/>
      <c r="K128" s="87"/>
      <c r="L128" s="84"/>
    </row>
    <row r="129" spans="1:12" ht="15">
      <c r="A129" s="84"/>
      <c r="B129" s="84"/>
      <c r="C129" s="87"/>
      <c r="D129" s="84"/>
      <c r="E129" s="87"/>
      <c r="F129" s="84"/>
      <c r="G129" s="87"/>
      <c r="H129" s="84"/>
      <c r="I129" s="87"/>
      <c r="J129" s="84"/>
      <c r="K129" s="87"/>
      <c r="L129" s="84"/>
    </row>
    <row r="130" spans="1:12" ht="15">
      <c r="A130" s="84"/>
      <c r="B130" s="84"/>
      <c r="C130" s="84"/>
      <c r="D130" s="84"/>
      <c r="E130" s="84"/>
      <c r="F130" s="84"/>
      <c r="G130" s="84"/>
      <c r="H130" s="84"/>
      <c r="I130" s="84"/>
      <c r="J130" s="84"/>
      <c r="K130" s="85"/>
      <c r="L130" s="84"/>
    </row>
    <row r="131" spans="1:12" ht="15">
      <c r="A131" s="84"/>
      <c r="B131" s="84"/>
      <c r="C131" s="84"/>
      <c r="D131" s="84"/>
      <c r="E131" s="84"/>
      <c r="F131" s="84"/>
      <c r="G131" s="84"/>
      <c r="H131" s="84"/>
      <c r="I131" s="84"/>
      <c r="J131" s="84"/>
      <c r="K131" s="85"/>
      <c r="L131" s="84"/>
    </row>
    <row r="132" spans="1:12" ht="15">
      <c r="A132" s="84"/>
      <c r="B132" s="84"/>
      <c r="C132" s="150"/>
      <c r="D132" s="150"/>
      <c r="E132" s="84"/>
      <c r="F132" s="84"/>
      <c r="G132" s="84"/>
      <c r="H132" s="84"/>
      <c r="I132" s="84"/>
      <c r="J132" s="84"/>
      <c r="K132" s="85"/>
      <c r="L132" s="84"/>
    </row>
    <row r="133" spans="1:12" ht="15">
      <c r="A133" s="84"/>
      <c r="B133" s="84"/>
      <c r="C133" s="150"/>
      <c r="D133" s="150"/>
      <c r="E133" s="84"/>
      <c r="F133" s="84"/>
      <c r="G133" s="84"/>
      <c r="H133" s="84"/>
      <c r="I133" s="84"/>
      <c r="J133" s="84"/>
      <c r="K133" s="85"/>
      <c r="L133" s="84"/>
    </row>
    <row r="134" spans="1:12" ht="15">
      <c r="A134" s="84"/>
      <c r="B134" s="84"/>
      <c r="C134" s="150"/>
      <c r="D134" s="150"/>
      <c r="E134" s="84"/>
      <c r="F134" s="84"/>
      <c r="G134" s="84"/>
      <c r="H134" s="84"/>
      <c r="I134" s="84"/>
      <c r="J134" s="84"/>
      <c r="K134" s="85"/>
      <c r="L134" s="84"/>
    </row>
    <row r="135" spans="1:12" ht="15">
      <c r="A135" s="84"/>
      <c r="B135" s="84"/>
      <c r="C135" s="150"/>
      <c r="D135" s="150"/>
      <c r="E135" s="84"/>
      <c r="F135" s="84"/>
      <c r="G135" s="84"/>
      <c r="H135" s="84"/>
      <c r="I135" s="84"/>
      <c r="J135" s="84"/>
      <c r="K135" s="85"/>
      <c r="L135" s="84"/>
    </row>
    <row r="136" spans="1:12" ht="15">
      <c r="A136" s="84"/>
      <c r="B136" s="84"/>
      <c r="C136" s="150"/>
      <c r="D136" s="150"/>
      <c r="E136" s="84"/>
      <c r="F136" s="84"/>
      <c r="G136" s="84"/>
      <c r="H136" s="84"/>
      <c r="I136" s="84"/>
      <c r="J136" s="84"/>
      <c r="K136" s="85"/>
      <c r="L136" s="84"/>
    </row>
    <row r="137" spans="1:12" ht="15">
      <c r="A137" s="84"/>
      <c r="B137" s="84"/>
      <c r="C137" s="150"/>
      <c r="D137" s="150"/>
      <c r="E137" s="84"/>
      <c r="F137" s="84"/>
      <c r="G137" s="84"/>
      <c r="H137" s="84"/>
      <c r="I137" s="84"/>
      <c r="J137" s="84"/>
      <c r="K137" s="85"/>
      <c r="L137" s="84"/>
    </row>
    <row r="138" spans="1:12" ht="15">
      <c r="A138" s="84"/>
      <c r="B138" s="84"/>
      <c r="C138" s="150"/>
      <c r="D138" s="150"/>
      <c r="E138" s="84"/>
      <c r="F138" s="84"/>
      <c r="G138" s="84"/>
      <c r="H138" s="84"/>
      <c r="I138" s="84"/>
      <c r="J138" s="84"/>
      <c r="K138" s="85"/>
      <c r="L138" s="84"/>
    </row>
    <row r="139" spans="1:12" ht="15">
      <c r="A139" s="84"/>
      <c r="B139" s="84"/>
      <c r="C139" s="150"/>
      <c r="D139" s="150"/>
      <c r="E139" s="84"/>
      <c r="F139" s="84"/>
      <c r="G139" s="84"/>
      <c r="H139" s="84"/>
      <c r="I139" s="84"/>
      <c r="J139" s="84"/>
      <c r="K139" s="85"/>
      <c r="L139" s="84"/>
    </row>
    <row r="140" spans="1:12" ht="15">
      <c r="A140" s="84"/>
      <c r="B140" s="84"/>
      <c r="C140" s="150"/>
      <c r="D140" s="150"/>
      <c r="E140" s="84"/>
      <c r="F140" s="84"/>
      <c r="G140" s="84"/>
      <c r="H140" s="84"/>
      <c r="I140" s="84"/>
      <c r="J140" s="84"/>
      <c r="K140" s="85"/>
      <c r="L140" s="84"/>
    </row>
    <row r="141" spans="1:12" ht="15">
      <c r="A141" s="84"/>
      <c r="B141" s="84"/>
      <c r="C141" s="150"/>
      <c r="D141" s="150"/>
      <c r="E141" s="84"/>
      <c r="F141" s="84"/>
      <c r="G141" s="84"/>
      <c r="H141" s="84"/>
      <c r="I141" s="84"/>
      <c r="J141" s="84"/>
      <c r="K141" s="85"/>
      <c r="L141" s="84"/>
    </row>
    <row r="142" spans="1:12" ht="15">
      <c r="A142" s="84"/>
      <c r="B142" s="84"/>
      <c r="C142" s="150"/>
      <c r="D142" s="150"/>
      <c r="E142" s="84"/>
      <c r="F142" s="84"/>
      <c r="G142" s="84"/>
      <c r="H142" s="84"/>
      <c r="I142" s="84"/>
      <c r="J142" s="84"/>
      <c r="K142" s="85"/>
      <c r="L142" s="84"/>
    </row>
    <row r="143" spans="1:12" ht="15">
      <c r="A143" s="84"/>
      <c r="B143" s="84"/>
      <c r="C143" s="150"/>
      <c r="D143" s="150"/>
      <c r="E143" s="84"/>
      <c r="F143" s="84"/>
      <c r="G143" s="84"/>
      <c r="H143" s="84"/>
      <c r="I143" s="84"/>
      <c r="J143" s="84"/>
      <c r="K143" s="85"/>
      <c r="L143" s="84"/>
    </row>
    <row r="144" spans="1:12" ht="15">
      <c r="A144" s="84"/>
      <c r="B144" s="84"/>
      <c r="C144" s="150"/>
      <c r="D144" s="150"/>
      <c r="E144" s="84"/>
      <c r="F144" s="84"/>
      <c r="G144" s="84"/>
      <c r="H144" s="84"/>
      <c r="I144" s="84"/>
      <c r="J144" s="84"/>
      <c r="K144" s="85"/>
      <c r="L144" s="84"/>
    </row>
    <row r="145" spans="1:12" ht="15">
      <c r="A145" s="84"/>
      <c r="B145" s="84"/>
      <c r="C145" s="150"/>
      <c r="D145" s="150"/>
      <c r="E145" s="84"/>
      <c r="F145" s="84"/>
      <c r="G145" s="84"/>
      <c r="H145" s="84"/>
      <c r="I145" s="84"/>
      <c r="J145" s="84"/>
      <c r="K145" s="85"/>
      <c r="L145" s="84"/>
    </row>
    <row r="146" spans="1:12" ht="15">
      <c r="A146" s="84"/>
      <c r="B146" s="84"/>
      <c r="C146" s="150"/>
      <c r="D146" s="150"/>
      <c r="E146" s="84"/>
      <c r="F146" s="84"/>
      <c r="G146" s="84"/>
      <c r="H146" s="84"/>
      <c r="I146" s="84"/>
      <c r="J146" s="84"/>
      <c r="K146" s="85"/>
      <c r="L146" s="84"/>
    </row>
    <row r="147" spans="1:12" ht="15">
      <c r="A147" s="84"/>
      <c r="B147" s="84"/>
      <c r="C147" s="150"/>
      <c r="D147" s="150"/>
      <c r="E147" s="84"/>
      <c r="F147" s="84"/>
      <c r="G147" s="84"/>
      <c r="H147" s="84"/>
      <c r="I147" s="84"/>
      <c r="J147" s="84"/>
      <c r="K147" s="85"/>
      <c r="L147" s="84"/>
    </row>
    <row r="148" spans="1:12" ht="15">
      <c r="A148" s="84"/>
      <c r="B148" s="84"/>
      <c r="C148" s="150"/>
      <c r="D148" s="150"/>
      <c r="E148" s="84"/>
      <c r="F148" s="84"/>
      <c r="G148" s="84"/>
      <c r="H148" s="84"/>
      <c r="I148" s="84"/>
      <c r="J148" s="84"/>
      <c r="K148" s="85"/>
      <c r="L148" s="84"/>
    </row>
    <row r="149" spans="1:12" ht="15">
      <c r="A149" s="84"/>
      <c r="B149" s="84"/>
      <c r="C149" s="150"/>
      <c r="D149" s="150"/>
      <c r="E149" s="84"/>
      <c r="F149" s="84"/>
      <c r="G149" s="84"/>
      <c r="H149" s="84"/>
      <c r="I149" s="84"/>
      <c r="J149" s="84"/>
      <c r="K149" s="85"/>
      <c r="L149" s="84"/>
    </row>
    <row r="150" spans="1:12" ht="15">
      <c r="A150" s="84"/>
      <c r="B150" s="84"/>
      <c r="C150" s="150"/>
      <c r="D150" s="150"/>
      <c r="E150" s="84"/>
      <c r="F150" s="84"/>
      <c r="G150" s="84"/>
      <c r="H150" s="84"/>
      <c r="I150" s="84"/>
      <c r="J150" s="84"/>
      <c r="K150" s="85"/>
      <c r="L150" s="84"/>
    </row>
    <row r="151" spans="1:12" ht="15">
      <c r="A151" s="84"/>
      <c r="B151" s="84"/>
      <c r="C151" s="150"/>
      <c r="D151" s="150"/>
      <c r="E151" s="84"/>
      <c r="F151" s="84"/>
      <c r="G151" s="84"/>
      <c r="H151" s="84"/>
      <c r="I151" s="84"/>
      <c r="J151" s="84"/>
      <c r="K151" s="85"/>
      <c r="L151" s="84"/>
    </row>
    <row r="152" spans="1:12" ht="15">
      <c r="A152" s="84"/>
      <c r="B152" s="84"/>
      <c r="C152" s="150"/>
      <c r="D152" s="150"/>
      <c r="E152" s="84"/>
      <c r="F152" s="84"/>
      <c r="G152" s="84"/>
      <c r="H152" s="84"/>
      <c r="I152" s="84"/>
      <c r="J152" s="84"/>
      <c r="K152" s="85"/>
      <c r="L152" s="84"/>
    </row>
    <row r="153" spans="1:12" ht="15">
      <c r="A153" s="84"/>
      <c r="B153" s="84"/>
      <c r="C153" s="150"/>
      <c r="D153" s="150"/>
      <c r="E153" s="84"/>
      <c r="F153" s="84"/>
      <c r="G153" s="84"/>
      <c r="H153" s="84"/>
      <c r="I153" s="84"/>
      <c r="J153" s="84"/>
      <c r="K153" s="85"/>
      <c r="L153" s="84"/>
    </row>
    <row r="154" spans="1:12" ht="15">
      <c r="A154" s="84"/>
      <c r="B154" s="84"/>
      <c r="C154" s="150"/>
      <c r="D154" s="150"/>
      <c r="E154" s="84"/>
      <c r="F154" s="84"/>
      <c r="G154" s="84"/>
      <c r="H154" s="84"/>
      <c r="I154" s="84"/>
      <c r="J154" s="84"/>
      <c r="K154" s="85"/>
      <c r="L154" s="84"/>
    </row>
    <row r="155" spans="1:12" ht="15">
      <c r="A155" s="84"/>
      <c r="B155" s="84"/>
      <c r="C155" s="150"/>
      <c r="D155" s="150"/>
      <c r="E155" s="84"/>
      <c r="F155" s="84"/>
      <c r="G155" s="84"/>
      <c r="H155" s="84"/>
      <c r="I155" s="84"/>
      <c r="J155" s="84"/>
      <c r="K155" s="85"/>
      <c r="L155" s="84"/>
    </row>
    <row r="156" spans="1:12" ht="15">
      <c r="A156" s="84"/>
      <c r="B156" s="84"/>
      <c r="C156" s="150"/>
      <c r="D156" s="150"/>
      <c r="E156" s="84"/>
      <c r="F156" s="84"/>
      <c r="G156" s="84"/>
      <c r="H156" s="84"/>
      <c r="I156" s="84"/>
      <c r="J156" s="84"/>
      <c r="K156" s="85"/>
      <c r="L156" s="84"/>
    </row>
    <row r="157" spans="1:12" ht="15">
      <c r="A157" s="84"/>
      <c r="B157" s="84"/>
      <c r="C157" s="150"/>
      <c r="D157" s="150"/>
      <c r="E157" s="84"/>
      <c r="F157" s="84"/>
      <c r="G157" s="84"/>
      <c r="H157" s="84"/>
      <c r="I157" s="84"/>
      <c r="J157" s="84"/>
      <c r="K157" s="85"/>
      <c r="L157" s="84"/>
    </row>
    <row r="158" spans="1:12" ht="15">
      <c r="A158" s="84"/>
      <c r="B158" s="84"/>
      <c r="C158" s="150"/>
      <c r="D158" s="150"/>
      <c r="E158" s="84"/>
      <c r="F158" s="84"/>
      <c r="G158" s="84"/>
      <c r="H158" s="84"/>
      <c r="I158" s="84"/>
      <c r="J158" s="84"/>
      <c r="K158" s="85"/>
      <c r="L158" s="84"/>
    </row>
    <row r="159" spans="1:12" ht="15">
      <c r="A159" s="84"/>
      <c r="B159" s="84"/>
      <c r="C159" s="150"/>
      <c r="D159" s="150"/>
      <c r="E159" s="84"/>
      <c r="F159" s="84"/>
      <c r="G159" s="84"/>
      <c r="H159" s="84"/>
      <c r="I159" s="84"/>
      <c r="J159" s="84"/>
      <c r="K159" s="85"/>
      <c r="L159" s="84"/>
    </row>
    <row r="160" spans="1:12" ht="15">
      <c r="A160" s="84"/>
      <c r="B160" s="84"/>
      <c r="C160" s="150"/>
      <c r="D160" s="150"/>
      <c r="E160" s="84"/>
      <c r="F160" s="84"/>
      <c r="G160" s="84"/>
      <c r="H160" s="84"/>
      <c r="I160" s="84"/>
      <c r="J160" s="84"/>
      <c r="K160" s="85"/>
      <c r="L160" s="84"/>
    </row>
    <row r="161" spans="1:12" ht="15">
      <c r="A161" s="84"/>
      <c r="B161" s="84"/>
      <c r="C161" s="150"/>
      <c r="D161" s="150"/>
      <c r="E161" s="84"/>
      <c r="F161" s="84"/>
      <c r="G161" s="84"/>
      <c r="H161" s="84"/>
      <c r="I161" s="84"/>
      <c r="J161" s="84"/>
      <c r="K161" s="85"/>
      <c r="L161" s="84"/>
    </row>
    <row r="162" spans="1:12" ht="15">
      <c r="A162" s="84"/>
      <c r="B162" s="84"/>
      <c r="C162" s="150"/>
      <c r="D162" s="150"/>
      <c r="E162" s="84"/>
      <c r="F162" s="84"/>
      <c r="G162" s="84"/>
      <c r="H162" s="84"/>
      <c r="I162" s="84"/>
      <c r="J162" s="84"/>
      <c r="K162" s="85"/>
      <c r="L162" s="84"/>
    </row>
    <row r="163" spans="1:12" ht="15">
      <c r="A163" s="84"/>
      <c r="B163" s="84"/>
      <c r="C163" s="150"/>
      <c r="D163" s="150"/>
      <c r="E163" s="84"/>
      <c r="F163" s="84"/>
      <c r="G163" s="84"/>
      <c r="H163" s="84"/>
      <c r="I163" s="84"/>
      <c r="J163" s="84"/>
      <c r="K163" s="85"/>
      <c r="L163" s="84"/>
    </row>
    <row r="164" spans="1:12" ht="15">
      <c r="A164" s="84"/>
      <c r="B164" s="84"/>
      <c r="C164" s="150"/>
      <c r="D164" s="150"/>
      <c r="E164" s="84"/>
      <c r="F164" s="84"/>
      <c r="G164" s="84"/>
      <c r="H164" s="84"/>
      <c r="I164" s="84"/>
      <c r="J164" s="84"/>
      <c r="K164" s="85"/>
      <c r="L164" s="84"/>
    </row>
    <row r="165" spans="1:12" ht="15">
      <c r="A165" s="84"/>
      <c r="B165" s="84"/>
      <c r="C165" s="150"/>
      <c r="D165" s="150"/>
      <c r="E165" s="84"/>
      <c r="F165" s="84"/>
      <c r="G165" s="84"/>
      <c r="H165" s="84"/>
      <c r="I165" s="84"/>
      <c r="J165" s="84"/>
      <c r="K165" s="85"/>
      <c r="L165" s="84"/>
    </row>
    <row r="166" spans="1:12" ht="15">
      <c r="A166" s="84"/>
      <c r="B166" s="84"/>
      <c r="C166" s="150"/>
      <c r="D166" s="150"/>
      <c r="E166" s="84"/>
      <c r="F166" s="84"/>
      <c r="G166" s="84"/>
      <c r="H166" s="84"/>
      <c r="I166" s="84"/>
      <c r="J166" s="84"/>
      <c r="K166" s="85"/>
      <c r="L166" s="84"/>
    </row>
    <row r="167" spans="1:12" ht="15">
      <c r="A167" s="84"/>
      <c r="B167" s="84"/>
      <c r="C167" s="150"/>
      <c r="D167" s="150"/>
      <c r="E167" s="84"/>
      <c r="F167" s="84"/>
      <c r="G167" s="84"/>
      <c r="H167" s="84"/>
      <c r="I167" s="84"/>
      <c r="J167" s="84"/>
      <c r="K167" s="85"/>
      <c r="L167" s="84"/>
    </row>
    <row r="168" spans="1:12" ht="15">
      <c r="A168" s="84"/>
      <c r="B168" s="84"/>
      <c r="C168" s="150"/>
      <c r="D168" s="150"/>
      <c r="E168" s="84"/>
      <c r="F168" s="84"/>
      <c r="G168" s="84"/>
      <c r="H168" s="84"/>
      <c r="I168" s="84"/>
      <c r="J168" s="84"/>
      <c r="K168" s="85"/>
      <c r="L168" s="84"/>
    </row>
    <row r="169" spans="1:12" ht="15">
      <c r="A169" s="84"/>
      <c r="B169" s="84"/>
      <c r="C169" s="150"/>
      <c r="D169" s="150"/>
      <c r="E169" s="84"/>
      <c r="F169" s="84"/>
      <c r="G169" s="84"/>
      <c r="H169" s="84"/>
      <c r="I169" s="84"/>
      <c r="J169" s="84"/>
      <c r="K169" s="85"/>
      <c r="L169" s="84"/>
    </row>
    <row r="170" spans="1:12" ht="15">
      <c r="A170" s="84"/>
      <c r="B170" s="84"/>
      <c r="C170" s="150"/>
      <c r="D170" s="150"/>
      <c r="E170" s="84"/>
      <c r="F170" s="84"/>
      <c r="G170" s="84"/>
      <c r="H170" s="84"/>
      <c r="I170" s="84"/>
      <c r="J170" s="84"/>
      <c r="K170" s="85"/>
      <c r="L170" s="84"/>
    </row>
    <row r="171" spans="1:12" ht="15">
      <c r="A171" s="84"/>
      <c r="B171" s="84"/>
      <c r="C171" s="150"/>
      <c r="D171" s="150"/>
      <c r="E171" s="84"/>
      <c r="F171" s="84"/>
      <c r="G171" s="84"/>
      <c r="H171" s="84"/>
      <c r="I171" s="84"/>
      <c r="J171" s="84"/>
      <c r="K171" s="85"/>
      <c r="L171" s="84"/>
    </row>
    <row r="172" spans="1:12" ht="15">
      <c r="A172" s="84"/>
      <c r="B172" s="84"/>
      <c r="C172" s="150"/>
      <c r="D172" s="150"/>
      <c r="E172" s="84"/>
      <c r="F172" s="84"/>
      <c r="G172" s="84"/>
      <c r="H172" s="84"/>
      <c r="I172" s="84"/>
      <c r="J172" s="84"/>
      <c r="K172" s="85"/>
      <c r="L172" s="84"/>
    </row>
    <row r="173" spans="1:12" ht="15">
      <c r="A173" s="84"/>
      <c r="B173" s="84"/>
      <c r="C173" s="150"/>
      <c r="D173" s="150"/>
      <c r="E173" s="84"/>
      <c r="F173" s="84"/>
      <c r="G173" s="84"/>
      <c r="H173" s="84"/>
      <c r="I173" s="84"/>
      <c r="J173" s="84"/>
      <c r="K173" s="85"/>
      <c r="L173" s="84"/>
    </row>
    <row r="174" spans="1:12" ht="15">
      <c r="A174" s="84"/>
      <c r="B174" s="84"/>
      <c r="C174" s="150"/>
      <c r="D174" s="150"/>
      <c r="E174" s="84"/>
      <c r="F174" s="84"/>
      <c r="G174" s="84"/>
      <c r="H174" s="84"/>
      <c r="I174" s="84"/>
      <c r="J174" s="84"/>
      <c r="K174" s="85"/>
      <c r="L174" s="84"/>
    </row>
    <row r="175" spans="1:12" ht="15">
      <c r="A175" s="84"/>
      <c r="B175" s="84"/>
      <c r="C175" s="150"/>
      <c r="D175" s="150"/>
      <c r="E175" s="84"/>
      <c r="F175" s="84"/>
      <c r="G175" s="84"/>
      <c r="H175" s="84"/>
      <c r="I175" s="84"/>
      <c r="J175" s="84"/>
      <c r="K175" s="85"/>
      <c r="L175" s="84"/>
    </row>
    <row r="176" spans="1:12" ht="15">
      <c r="A176" s="84"/>
      <c r="B176" s="84"/>
      <c r="C176" s="150"/>
      <c r="D176" s="150"/>
      <c r="E176" s="84"/>
      <c r="F176" s="84"/>
      <c r="G176" s="84"/>
      <c r="H176" s="84"/>
      <c r="I176" s="84"/>
      <c r="J176" s="84"/>
      <c r="K176" s="85"/>
      <c r="L176" s="84"/>
    </row>
    <row r="177" spans="1:12" ht="15">
      <c r="A177" s="84"/>
      <c r="B177" s="84"/>
      <c r="C177" s="150"/>
      <c r="D177" s="150"/>
      <c r="E177" s="84"/>
      <c r="F177" s="84"/>
      <c r="G177" s="84"/>
      <c r="H177" s="84"/>
      <c r="I177" s="84"/>
      <c r="J177" s="84"/>
      <c r="K177" s="85"/>
      <c r="L177" s="84"/>
    </row>
    <row r="178" spans="1:12" ht="15">
      <c r="A178" s="84"/>
      <c r="B178" s="84"/>
      <c r="C178" s="150"/>
      <c r="D178" s="150"/>
      <c r="E178" s="84"/>
      <c r="F178" s="84"/>
      <c r="G178" s="84"/>
      <c r="H178" s="84"/>
      <c r="I178" s="84"/>
      <c r="J178" s="84"/>
      <c r="K178" s="85"/>
      <c r="L178" s="84"/>
    </row>
    <row r="179" spans="1:12" ht="15">
      <c r="A179" s="84"/>
      <c r="B179" s="84"/>
      <c r="C179" s="150"/>
      <c r="D179" s="150"/>
      <c r="E179" s="84"/>
      <c r="F179" s="84"/>
      <c r="G179" s="84"/>
      <c r="H179" s="84"/>
      <c r="I179" s="84"/>
      <c r="J179" s="84"/>
      <c r="K179" s="85"/>
      <c r="L179" s="84"/>
    </row>
    <row r="180" spans="1:12" ht="15">
      <c r="A180" s="84"/>
      <c r="B180" s="84"/>
      <c r="C180" s="150"/>
      <c r="D180" s="150"/>
      <c r="E180" s="84"/>
      <c r="F180" s="84"/>
      <c r="G180" s="84"/>
      <c r="H180" s="84"/>
      <c r="I180" s="84"/>
      <c r="J180" s="84"/>
      <c r="K180" s="85"/>
      <c r="L180" s="84"/>
    </row>
    <row r="181" spans="1:12" ht="15">
      <c r="A181" s="84"/>
      <c r="B181" s="84"/>
      <c r="C181" s="150"/>
      <c r="D181" s="150"/>
      <c r="E181" s="84"/>
      <c r="F181" s="84"/>
      <c r="G181" s="84"/>
      <c r="H181" s="84"/>
      <c r="I181" s="84"/>
      <c r="J181" s="84"/>
      <c r="K181" s="85"/>
      <c r="L181" s="84"/>
    </row>
    <row r="182" spans="1:12" ht="15">
      <c r="A182" s="84"/>
      <c r="B182" s="84"/>
      <c r="C182" s="84"/>
      <c r="D182" s="84"/>
      <c r="E182" s="84"/>
      <c r="F182" s="84"/>
      <c r="G182" s="84"/>
      <c r="H182" s="84"/>
      <c r="I182" s="84"/>
      <c r="J182" s="84"/>
      <c r="K182" s="85"/>
      <c r="L182" s="84"/>
    </row>
    <row r="183" spans="1:12" ht="15">
      <c r="A183" s="84"/>
      <c r="B183" s="84"/>
      <c r="C183" s="84"/>
      <c r="D183" s="84"/>
      <c r="E183" s="84"/>
      <c r="F183" s="84"/>
      <c r="G183" s="84"/>
      <c r="H183" s="84"/>
      <c r="I183" s="84"/>
      <c r="J183" s="84"/>
      <c r="K183" s="85"/>
      <c r="L183" s="84"/>
    </row>
    <row r="184" spans="1:12" ht="15">
      <c r="A184" s="84"/>
      <c r="B184" s="84"/>
      <c r="C184" s="84"/>
      <c r="D184" s="84"/>
      <c r="E184" s="84"/>
      <c r="F184" s="84"/>
      <c r="G184" s="84"/>
      <c r="H184" s="84"/>
      <c r="I184" s="84"/>
      <c r="J184" s="84"/>
      <c r="K184" s="85"/>
      <c r="L184" s="84"/>
    </row>
    <row r="185" spans="1:12" ht="15">
      <c r="A185" s="84"/>
      <c r="B185" s="84"/>
      <c r="C185" s="84"/>
      <c r="D185" s="84"/>
      <c r="E185" s="84"/>
      <c r="F185" s="84"/>
      <c r="G185" s="84"/>
      <c r="H185" s="84"/>
      <c r="I185" s="84"/>
      <c r="J185" s="84"/>
      <c r="K185" s="85"/>
      <c r="L185" s="84"/>
    </row>
    <row r="186" spans="1:12" ht="15">
      <c r="A186" s="84"/>
      <c r="B186" s="84"/>
      <c r="C186" s="84"/>
      <c r="D186" s="84"/>
      <c r="E186" s="84"/>
      <c r="F186" s="84"/>
      <c r="G186" s="84"/>
      <c r="H186" s="84"/>
      <c r="I186" s="84"/>
      <c r="J186" s="84"/>
      <c r="K186" s="85"/>
      <c r="L186" s="84"/>
    </row>
    <row r="187" spans="1:12" ht="15">
      <c r="A187" s="84"/>
      <c r="B187" s="84"/>
      <c r="C187" s="84"/>
      <c r="D187" s="84"/>
      <c r="E187" s="84"/>
      <c r="F187" s="84"/>
      <c r="G187" s="84"/>
      <c r="H187" s="84"/>
      <c r="I187" s="84"/>
      <c r="J187" s="84"/>
      <c r="K187" s="85"/>
      <c r="L187" s="84"/>
    </row>
    <row r="188" spans="1:12" ht="15">
      <c r="A188" s="84"/>
      <c r="B188" s="84"/>
      <c r="C188" s="84"/>
      <c r="D188" s="84"/>
      <c r="E188" s="84"/>
      <c r="F188" s="84"/>
      <c r="G188" s="84"/>
      <c r="H188" s="84"/>
      <c r="I188" s="84"/>
      <c r="J188" s="84"/>
      <c r="K188" s="85"/>
      <c r="L188" s="84"/>
    </row>
    <row r="189" spans="1:12" ht="15">
      <c r="A189" s="84"/>
      <c r="B189" s="84"/>
      <c r="C189" s="84"/>
      <c r="D189" s="84"/>
      <c r="E189" s="84"/>
      <c r="F189" s="84"/>
      <c r="G189" s="84"/>
      <c r="H189" s="84"/>
      <c r="I189" s="84"/>
      <c r="J189" s="84"/>
      <c r="K189" s="85"/>
      <c r="L189" s="84"/>
    </row>
    <row r="190" spans="1:12" ht="15">
      <c r="A190" s="84"/>
      <c r="B190" s="84"/>
      <c r="C190" s="84"/>
      <c r="D190" s="84"/>
      <c r="E190" s="84"/>
      <c r="F190" s="84"/>
      <c r="G190" s="84"/>
      <c r="H190" s="84"/>
      <c r="I190" s="84"/>
      <c r="J190" s="84"/>
      <c r="K190" s="85"/>
      <c r="L190" s="84"/>
    </row>
    <row r="191" spans="1:12" ht="15">
      <c r="A191" s="84"/>
      <c r="B191" s="84"/>
      <c r="C191" s="84"/>
      <c r="D191" s="84"/>
      <c r="E191" s="84"/>
      <c r="F191" s="84"/>
      <c r="G191" s="84"/>
      <c r="H191" s="84"/>
      <c r="I191" s="84"/>
      <c r="J191" s="84"/>
      <c r="K191" s="85"/>
      <c r="L191" s="84"/>
    </row>
    <row r="192" spans="1:12" ht="15">
      <c r="A192" s="84"/>
      <c r="B192" s="84"/>
      <c r="C192" s="84"/>
      <c r="D192" s="84"/>
      <c r="E192" s="84"/>
      <c r="F192" s="84"/>
      <c r="G192" s="84"/>
      <c r="H192" s="84"/>
      <c r="I192" s="84"/>
      <c r="J192" s="84"/>
      <c r="K192" s="85"/>
      <c r="L192" s="84"/>
    </row>
    <row r="193" spans="1:12" ht="15">
      <c r="A193" s="84"/>
      <c r="B193" s="84"/>
      <c r="C193" s="84"/>
      <c r="D193" s="84"/>
      <c r="E193" s="84"/>
      <c r="F193" s="84"/>
      <c r="G193" s="84"/>
      <c r="H193" s="84"/>
      <c r="I193" s="84"/>
      <c r="J193" s="84"/>
      <c r="K193" s="85"/>
      <c r="L193" s="84"/>
    </row>
    <row r="194" spans="1:12" ht="15">
      <c r="A194" s="84"/>
      <c r="B194" s="84"/>
      <c r="C194" s="84"/>
      <c r="D194" s="84"/>
      <c r="E194" s="84"/>
      <c r="F194" s="84"/>
      <c r="G194" s="84"/>
      <c r="H194" s="84"/>
      <c r="I194" s="84"/>
      <c r="J194" s="84"/>
      <c r="K194" s="85"/>
      <c r="L194" s="84"/>
    </row>
    <row r="195" spans="1:12" ht="15">
      <c r="A195" s="84"/>
      <c r="B195" s="84"/>
      <c r="C195" s="84"/>
      <c r="D195" s="84"/>
      <c r="E195" s="84"/>
      <c r="F195" s="84"/>
      <c r="G195" s="84"/>
      <c r="H195" s="84"/>
      <c r="I195" s="84"/>
      <c r="J195" s="84"/>
      <c r="K195" s="85"/>
      <c r="L195" s="84"/>
    </row>
    <row r="196" spans="1:12" ht="15">
      <c r="A196" s="84"/>
      <c r="B196" s="84"/>
      <c r="C196" s="84"/>
      <c r="D196" s="84"/>
      <c r="E196" s="84"/>
      <c r="F196" s="84"/>
      <c r="G196" s="84"/>
      <c r="H196" s="84"/>
      <c r="I196" s="84"/>
      <c r="J196" s="84"/>
      <c r="K196" s="85"/>
      <c r="L196" s="84"/>
    </row>
  </sheetData>
  <sheetProtection/>
  <mergeCells count="11">
    <mergeCell ref="A67:B67"/>
    <mergeCell ref="A1:L1"/>
    <mergeCell ref="A2:A5"/>
    <mergeCell ref="B2:B5"/>
    <mergeCell ref="C2:L2"/>
    <mergeCell ref="C3:J3"/>
    <mergeCell ref="K3:L4"/>
    <mergeCell ref="C4:D4"/>
    <mergeCell ref="E4:F4"/>
    <mergeCell ref="G4:H4"/>
    <mergeCell ref="I4:J4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3" r:id="rId1"/>
</worksheet>
</file>

<file path=xl/worksheets/sheet50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5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6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N60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45.57421875" style="269" customWidth="1"/>
    <col min="3" max="11" width="10.8515625" style="269" customWidth="1"/>
    <col min="12" max="16384" width="11.421875" style="269" customWidth="1"/>
  </cols>
  <sheetData>
    <row r="1" spans="1:11" ht="49.5" customHeight="1" thickBot="1" thickTop="1">
      <c r="A1" s="644" t="s">
        <v>365</v>
      </c>
      <c r="B1" s="645"/>
      <c r="C1" s="645"/>
      <c r="D1" s="645"/>
      <c r="E1" s="645"/>
      <c r="F1" s="645"/>
      <c r="G1" s="645"/>
      <c r="H1" s="645"/>
      <c r="I1" s="645"/>
      <c r="J1" s="645"/>
      <c r="K1" s="646"/>
    </row>
    <row r="2" spans="1:11" ht="24.75" customHeight="1" thickBot="1" thickTop="1">
      <c r="A2" s="553" t="s">
        <v>24</v>
      </c>
      <c r="B2" s="585" t="s">
        <v>138</v>
      </c>
      <c r="C2" s="574" t="s">
        <v>95</v>
      </c>
      <c r="D2" s="539"/>
      <c r="E2" s="539"/>
      <c r="F2" s="539"/>
      <c r="G2" s="539"/>
      <c r="H2" s="539"/>
      <c r="I2" s="539"/>
      <c r="J2" s="588" t="s">
        <v>91</v>
      </c>
      <c r="K2" s="589"/>
    </row>
    <row r="3" spans="1:11" ht="24.75" customHeight="1">
      <c r="A3" s="555"/>
      <c r="B3" s="586"/>
      <c r="C3" s="557" t="s">
        <v>96</v>
      </c>
      <c r="D3" s="560"/>
      <c r="E3" s="557" t="s">
        <v>97</v>
      </c>
      <c r="F3" s="558"/>
      <c r="G3" s="557" t="s">
        <v>98</v>
      </c>
      <c r="H3" s="558"/>
      <c r="I3" s="63" t="s">
        <v>99</v>
      </c>
      <c r="J3" s="581"/>
      <c r="K3" s="590"/>
    </row>
    <row r="4" spans="1:11" ht="24.75" customHeight="1" thickBot="1">
      <c r="A4" s="584"/>
      <c r="B4" s="587"/>
      <c r="C4" s="6" t="s">
        <v>26</v>
      </c>
      <c r="D4" s="9" t="s">
        <v>27</v>
      </c>
      <c r="E4" s="6" t="s">
        <v>26</v>
      </c>
      <c r="F4" s="7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2" ht="29.25" thickBot="1">
      <c r="A5" s="164" t="s">
        <v>28</v>
      </c>
      <c r="B5" s="46" t="s">
        <v>139</v>
      </c>
      <c r="C5" s="91">
        <v>358</v>
      </c>
      <c r="D5" s="92">
        <v>0.022305295950155762</v>
      </c>
      <c r="E5" s="91">
        <v>81</v>
      </c>
      <c r="F5" s="70">
        <v>0.007215392838054517</v>
      </c>
      <c r="G5" s="93">
        <v>37</v>
      </c>
      <c r="H5" s="92">
        <v>0.014641867827463396</v>
      </c>
      <c r="I5" s="94">
        <v>1</v>
      </c>
      <c r="J5" s="93">
        <v>477</v>
      </c>
      <c r="K5" s="70">
        <v>0.016001878627260227</v>
      </c>
      <c r="L5" s="347" t="s">
        <v>285</v>
      </c>
    </row>
    <row r="6" spans="1:11" ht="15.75" thickBot="1">
      <c r="A6" s="15" t="s">
        <v>30</v>
      </c>
      <c r="B6" s="16" t="s">
        <v>140</v>
      </c>
      <c r="C6" s="71">
        <v>2327</v>
      </c>
      <c r="D6" s="92">
        <v>0.14498442367601247</v>
      </c>
      <c r="E6" s="71">
        <v>1039</v>
      </c>
      <c r="F6" s="70">
        <v>0.09255300195973631</v>
      </c>
      <c r="G6" s="267">
        <v>98</v>
      </c>
      <c r="H6" s="92">
        <v>0.03878116343490305</v>
      </c>
      <c r="I6" s="198">
        <v>1</v>
      </c>
      <c r="J6" s="267">
        <v>3465</v>
      </c>
      <c r="K6" s="70">
        <v>0.1162400617263243</v>
      </c>
    </row>
    <row r="7" spans="1:12" ht="15">
      <c r="A7" s="157" t="s">
        <v>141</v>
      </c>
      <c r="B7" s="21" t="s">
        <v>142</v>
      </c>
      <c r="C7" s="22">
        <v>459</v>
      </c>
      <c r="D7" s="99">
        <v>0.028598130841121495</v>
      </c>
      <c r="E7" s="22">
        <v>306</v>
      </c>
      <c r="F7" s="23">
        <v>0.027258150721539285</v>
      </c>
      <c r="G7" s="100">
        <v>14</v>
      </c>
      <c r="H7" s="99">
        <v>0.00554016620498615</v>
      </c>
      <c r="I7" s="101">
        <v>0</v>
      </c>
      <c r="J7" s="102">
        <v>779</v>
      </c>
      <c r="K7" s="23">
        <v>0.02613304706632226</v>
      </c>
      <c r="L7" s="347" t="s">
        <v>286</v>
      </c>
    </row>
    <row r="8" spans="1:12" ht="28.5">
      <c r="A8" s="158" t="s">
        <v>143</v>
      </c>
      <c r="B8" s="26" t="s">
        <v>144</v>
      </c>
      <c r="C8" s="103">
        <v>151</v>
      </c>
      <c r="D8" s="104">
        <v>0.009408099688473521</v>
      </c>
      <c r="E8" s="103">
        <v>175</v>
      </c>
      <c r="F8" s="105">
        <v>0.015588811687154815</v>
      </c>
      <c r="G8" s="106">
        <v>34</v>
      </c>
      <c r="H8" s="104">
        <v>0.013454689354966362</v>
      </c>
      <c r="I8" s="107">
        <v>0</v>
      </c>
      <c r="J8" s="108">
        <v>360</v>
      </c>
      <c r="K8" s="105">
        <v>0.012076889530007715</v>
      </c>
      <c r="L8" s="347" t="s">
        <v>287</v>
      </c>
    </row>
    <row r="9" spans="1:12" ht="15">
      <c r="A9" s="158" t="s">
        <v>145</v>
      </c>
      <c r="B9" s="26" t="s">
        <v>146</v>
      </c>
      <c r="C9" s="103">
        <v>550</v>
      </c>
      <c r="D9" s="104">
        <v>0.03426791277258567</v>
      </c>
      <c r="E9" s="103">
        <v>190</v>
      </c>
      <c r="F9" s="105">
        <v>0.016924995546053805</v>
      </c>
      <c r="G9" s="106">
        <v>15</v>
      </c>
      <c r="H9" s="104">
        <v>0.00593589236248516</v>
      </c>
      <c r="I9" s="107">
        <v>0</v>
      </c>
      <c r="J9" s="108">
        <v>755</v>
      </c>
      <c r="K9" s="105">
        <v>0.02532792109765507</v>
      </c>
      <c r="L9" s="347" t="s">
        <v>288</v>
      </c>
    </row>
    <row r="10" spans="1:12" ht="15">
      <c r="A10" s="158" t="s">
        <v>147</v>
      </c>
      <c r="B10" s="26" t="s">
        <v>148</v>
      </c>
      <c r="C10" s="103">
        <v>842</v>
      </c>
      <c r="D10" s="104">
        <v>0.052461059190031155</v>
      </c>
      <c r="E10" s="103">
        <v>234</v>
      </c>
      <c r="F10" s="105">
        <v>0.02084446819882416</v>
      </c>
      <c r="G10" s="106">
        <v>6</v>
      </c>
      <c r="H10" s="104">
        <v>0.002374356944994064</v>
      </c>
      <c r="I10" s="107">
        <v>0</v>
      </c>
      <c r="J10" s="108">
        <v>1082</v>
      </c>
      <c r="K10" s="105">
        <v>0.036297762420745415</v>
      </c>
      <c r="L10" s="347" t="s">
        <v>289</v>
      </c>
    </row>
    <row r="11" spans="1:12" ht="15">
      <c r="A11" s="158" t="s">
        <v>149</v>
      </c>
      <c r="B11" s="26" t="s">
        <v>150</v>
      </c>
      <c r="C11" s="103">
        <v>78</v>
      </c>
      <c r="D11" s="104">
        <v>0.00485981308411215</v>
      </c>
      <c r="E11" s="103">
        <v>16</v>
      </c>
      <c r="F11" s="105">
        <v>0.0014252627828255835</v>
      </c>
      <c r="G11" s="106">
        <v>10</v>
      </c>
      <c r="H11" s="104">
        <v>0.003957261574990107</v>
      </c>
      <c r="I11" s="107">
        <v>0</v>
      </c>
      <c r="J11" s="108">
        <v>104</v>
      </c>
      <c r="K11" s="105">
        <v>0.0034888791975577842</v>
      </c>
      <c r="L11" s="347" t="s">
        <v>290</v>
      </c>
    </row>
    <row r="12" spans="1:12" ht="15">
      <c r="A12" s="158" t="s">
        <v>151</v>
      </c>
      <c r="B12" s="26" t="s">
        <v>152</v>
      </c>
      <c r="C12" s="103">
        <v>116</v>
      </c>
      <c r="D12" s="104">
        <v>0.007227414330218067</v>
      </c>
      <c r="E12" s="103">
        <v>10</v>
      </c>
      <c r="F12" s="105">
        <v>0.0008907892392659895</v>
      </c>
      <c r="G12" s="106">
        <v>1</v>
      </c>
      <c r="H12" s="104">
        <v>0.0003957261574990107</v>
      </c>
      <c r="I12" s="107">
        <v>0</v>
      </c>
      <c r="J12" s="108">
        <v>127</v>
      </c>
      <c r="K12" s="105">
        <v>0.004260458250863833</v>
      </c>
      <c r="L12" s="347" t="s">
        <v>291</v>
      </c>
    </row>
    <row r="13" spans="1:12" ht="15">
      <c r="A13" s="158" t="s">
        <v>153</v>
      </c>
      <c r="B13" s="26" t="s">
        <v>154</v>
      </c>
      <c r="C13" s="103">
        <v>51</v>
      </c>
      <c r="D13" s="104">
        <v>0.003177570093457944</v>
      </c>
      <c r="E13" s="103">
        <v>63</v>
      </c>
      <c r="F13" s="105">
        <v>0.005611972207375735</v>
      </c>
      <c r="G13" s="106">
        <v>7</v>
      </c>
      <c r="H13" s="104">
        <v>0.002770083102493075</v>
      </c>
      <c r="I13" s="107">
        <v>1</v>
      </c>
      <c r="J13" s="108">
        <v>122</v>
      </c>
      <c r="K13" s="105">
        <v>0.004092723674058171</v>
      </c>
      <c r="L13" s="347" t="s">
        <v>292</v>
      </c>
    </row>
    <row r="14" spans="1:12" ht="15.75" thickBot="1">
      <c r="A14" s="159" t="s">
        <v>155</v>
      </c>
      <c r="B14" s="31" t="s">
        <v>156</v>
      </c>
      <c r="C14" s="109">
        <v>80</v>
      </c>
      <c r="D14" s="110">
        <v>0.004984423676012461</v>
      </c>
      <c r="E14" s="109">
        <v>45</v>
      </c>
      <c r="F14" s="111">
        <v>0.004008551576696952</v>
      </c>
      <c r="G14" s="112">
        <v>11</v>
      </c>
      <c r="H14" s="110">
        <v>0.004352987732489117</v>
      </c>
      <c r="I14" s="113">
        <v>0</v>
      </c>
      <c r="J14" s="114">
        <v>136</v>
      </c>
      <c r="K14" s="111">
        <v>0.004562380489114027</v>
      </c>
      <c r="L14" s="347" t="s">
        <v>293</v>
      </c>
    </row>
    <row r="15" spans="1:11" ht="29.25" thickBot="1">
      <c r="A15" s="15" t="s">
        <v>157</v>
      </c>
      <c r="B15" s="16" t="s">
        <v>158</v>
      </c>
      <c r="C15" s="72">
        <v>216</v>
      </c>
      <c r="D15" s="96">
        <v>0.013457943925233643</v>
      </c>
      <c r="E15" s="72">
        <v>201</v>
      </c>
      <c r="F15" s="18">
        <v>0.01790486370924639</v>
      </c>
      <c r="G15" s="97">
        <v>39</v>
      </c>
      <c r="H15" s="96">
        <v>0.015433320142461416</v>
      </c>
      <c r="I15" s="98">
        <v>0</v>
      </c>
      <c r="J15" s="97">
        <v>456</v>
      </c>
      <c r="K15" s="18">
        <v>0.015297393404676443</v>
      </c>
    </row>
    <row r="16" spans="1:12" ht="28.5">
      <c r="A16" s="160" t="s">
        <v>159</v>
      </c>
      <c r="B16" s="36" t="s">
        <v>162</v>
      </c>
      <c r="C16" s="37">
        <v>107</v>
      </c>
      <c r="D16" s="115">
        <v>0.006666666666666667</v>
      </c>
      <c r="E16" s="37">
        <v>108</v>
      </c>
      <c r="F16" s="38">
        <v>0.009620523784072688</v>
      </c>
      <c r="G16" s="116">
        <v>21</v>
      </c>
      <c r="H16" s="115">
        <v>0.008310249307479225</v>
      </c>
      <c r="I16" s="117">
        <v>0</v>
      </c>
      <c r="J16" s="118">
        <v>236</v>
      </c>
      <c r="K16" s="38">
        <v>0.007917072025227283</v>
      </c>
      <c r="L16" s="347" t="s">
        <v>294</v>
      </c>
    </row>
    <row r="17" spans="1:12" ht="28.5">
      <c r="A17" s="158" t="s">
        <v>161</v>
      </c>
      <c r="B17" s="26" t="s">
        <v>162</v>
      </c>
      <c r="C17" s="103">
        <v>64</v>
      </c>
      <c r="D17" s="104">
        <v>0.003987538940809969</v>
      </c>
      <c r="E17" s="103">
        <v>54</v>
      </c>
      <c r="F17" s="105">
        <v>0.004810261892036344</v>
      </c>
      <c r="G17" s="106">
        <v>14</v>
      </c>
      <c r="H17" s="104">
        <v>0.00554016620498615</v>
      </c>
      <c r="I17" s="107">
        <v>0</v>
      </c>
      <c r="J17" s="108">
        <v>132</v>
      </c>
      <c r="K17" s="105">
        <v>0.0044281928276694955</v>
      </c>
      <c r="L17" s="347" t="s">
        <v>295</v>
      </c>
    </row>
    <row r="18" spans="1:12" ht="15.75" thickBot="1">
      <c r="A18" s="161" t="s">
        <v>163</v>
      </c>
      <c r="B18" s="41" t="s">
        <v>164</v>
      </c>
      <c r="C18" s="119">
        <v>45</v>
      </c>
      <c r="D18" s="120">
        <v>0.002803738317757009</v>
      </c>
      <c r="E18" s="119">
        <v>39</v>
      </c>
      <c r="F18" s="121">
        <v>0.00347407803313736</v>
      </c>
      <c r="G18" s="122">
        <v>4</v>
      </c>
      <c r="H18" s="120">
        <v>0.0015829046299960427</v>
      </c>
      <c r="I18" s="123">
        <v>0</v>
      </c>
      <c r="J18" s="124">
        <v>88</v>
      </c>
      <c r="K18" s="121">
        <v>0.0029521285517796637</v>
      </c>
      <c r="L18" s="347" t="s">
        <v>296</v>
      </c>
    </row>
    <row r="19" spans="1:11" ht="29.25" thickBot="1">
      <c r="A19" s="15" t="s">
        <v>165</v>
      </c>
      <c r="B19" s="16" t="s">
        <v>166</v>
      </c>
      <c r="C19" s="72">
        <v>819</v>
      </c>
      <c r="D19" s="96">
        <v>0.05102803738317757</v>
      </c>
      <c r="E19" s="72">
        <v>1279</v>
      </c>
      <c r="F19" s="18">
        <v>0.11393194370212009</v>
      </c>
      <c r="G19" s="97">
        <v>264</v>
      </c>
      <c r="H19" s="96">
        <v>0.10447170557973881</v>
      </c>
      <c r="I19" s="98">
        <v>0</v>
      </c>
      <c r="J19" s="97">
        <v>2362</v>
      </c>
      <c r="K19" s="18">
        <v>0.07923781408299506</v>
      </c>
    </row>
    <row r="20" spans="1:12" ht="28.5">
      <c r="A20" s="157" t="s">
        <v>167</v>
      </c>
      <c r="B20" s="21" t="s">
        <v>168</v>
      </c>
      <c r="C20" s="22">
        <v>338</v>
      </c>
      <c r="D20" s="99">
        <v>0.021059190031152652</v>
      </c>
      <c r="E20" s="22">
        <v>592</v>
      </c>
      <c r="F20" s="23">
        <v>0.05273472296454659</v>
      </c>
      <c r="G20" s="100">
        <v>126</v>
      </c>
      <c r="H20" s="99">
        <v>0.04986149584487535</v>
      </c>
      <c r="I20" s="101">
        <v>0</v>
      </c>
      <c r="J20" s="102">
        <v>1056</v>
      </c>
      <c r="K20" s="23">
        <v>0.035425542621355964</v>
      </c>
      <c r="L20" s="347" t="s">
        <v>297</v>
      </c>
    </row>
    <row r="21" spans="1:12" ht="28.5">
      <c r="A21" s="158" t="s">
        <v>169</v>
      </c>
      <c r="B21" s="26" t="s">
        <v>168</v>
      </c>
      <c r="C21" s="103">
        <v>339</v>
      </c>
      <c r="D21" s="104">
        <v>0.021121495327102804</v>
      </c>
      <c r="E21" s="103">
        <v>491</v>
      </c>
      <c r="F21" s="105">
        <v>0.043737751647960094</v>
      </c>
      <c r="G21" s="106">
        <v>109</v>
      </c>
      <c r="H21" s="104">
        <v>0.043134151167392165</v>
      </c>
      <c r="I21" s="107">
        <v>0</v>
      </c>
      <c r="J21" s="108">
        <v>939</v>
      </c>
      <c r="K21" s="105">
        <v>0.031500553524103456</v>
      </c>
      <c r="L21" s="347" t="s">
        <v>298</v>
      </c>
    </row>
    <row r="22" spans="1:12" ht="15.75" thickBot="1">
      <c r="A22" s="159" t="s">
        <v>170</v>
      </c>
      <c r="B22" s="31" t="s">
        <v>171</v>
      </c>
      <c r="C22" s="109">
        <v>142</v>
      </c>
      <c r="D22" s="110">
        <v>0.00884735202492212</v>
      </c>
      <c r="E22" s="109">
        <v>196</v>
      </c>
      <c r="F22" s="111">
        <v>0.0174594690896134</v>
      </c>
      <c r="G22" s="112">
        <v>29</v>
      </c>
      <c r="H22" s="110">
        <v>0.01147605856747131</v>
      </c>
      <c r="I22" s="113">
        <v>0</v>
      </c>
      <c r="J22" s="114">
        <v>367</v>
      </c>
      <c r="K22" s="111">
        <v>0.012311717937535644</v>
      </c>
      <c r="L22" s="347" t="s">
        <v>299</v>
      </c>
    </row>
    <row r="23" spans="1:11" ht="15.75" thickBot="1">
      <c r="A23" s="15" t="s">
        <v>172</v>
      </c>
      <c r="B23" s="16" t="s">
        <v>173</v>
      </c>
      <c r="C23" s="72">
        <v>384</v>
      </c>
      <c r="D23" s="96">
        <v>0.023925233644859815</v>
      </c>
      <c r="E23" s="72">
        <v>392</v>
      </c>
      <c r="F23" s="18">
        <v>0.0349189381792268</v>
      </c>
      <c r="G23" s="97">
        <v>34</v>
      </c>
      <c r="H23" s="96">
        <v>0.013454689354966364</v>
      </c>
      <c r="I23" s="98">
        <v>1</v>
      </c>
      <c r="J23" s="97">
        <v>811</v>
      </c>
      <c r="K23" s="18">
        <v>0.027206548357878488</v>
      </c>
    </row>
    <row r="24" spans="1:12" ht="28.5">
      <c r="A24" s="160" t="s">
        <v>174</v>
      </c>
      <c r="B24" s="36" t="s">
        <v>175</v>
      </c>
      <c r="C24" s="37">
        <v>18</v>
      </c>
      <c r="D24" s="115">
        <v>0.0011214953271028037</v>
      </c>
      <c r="E24" s="37">
        <v>12</v>
      </c>
      <c r="F24" s="38">
        <v>0.0010689470871191877</v>
      </c>
      <c r="G24" s="116">
        <v>4</v>
      </c>
      <c r="H24" s="115">
        <v>0.0015829046299960427</v>
      </c>
      <c r="I24" s="117">
        <v>1</v>
      </c>
      <c r="J24" s="118">
        <v>35</v>
      </c>
      <c r="K24" s="38">
        <v>0.0011741420376396388</v>
      </c>
      <c r="L24" s="347" t="s">
        <v>300</v>
      </c>
    </row>
    <row r="25" spans="1:12" ht="28.5">
      <c r="A25" s="158" t="s">
        <v>176</v>
      </c>
      <c r="B25" s="26" t="s">
        <v>177</v>
      </c>
      <c r="C25" s="103">
        <v>243</v>
      </c>
      <c r="D25" s="104">
        <v>0.01514018691588785</v>
      </c>
      <c r="E25" s="103">
        <v>303</v>
      </c>
      <c r="F25" s="105">
        <v>0.026990913949759488</v>
      </c>
      <c r="G25" s="106">
        <v>20</v>
      </c>
      <c r="H25" s="104">
        <v>0.007914523149980214</v>
      </c>
      <c r="I25" s="107">
        <v>0</v>
      </c>
      <c r="J25" s="108">
        <v>566</v>
      </c>
      <c r="K25" s="105">
        <v>0.01898755409440102</v>
      </c>
      <c r="L25" s="347" t="s">
        <v>301</v>
      </c>
    </row>
    <row r="26" spans="1:12" ht="15">
      <c r="A26" s="158" t="s">
        <v>178</v>
      </c>
      <c r="B26" s="26" t="s">
        <v>179</v>
      </c>
      <c r="C26" s="103">
        <v>34</v>
      </c>
      <c r="D26" s="104">
        <v>0.002118380062305296</v>
      </c>
      <c r="E26" s="103">
        <v>17</v>
      </c>
      <c r="F26" s="105">
        <v>0.0015143417067521826</v>
      </c>
      <c r="G26" s="106">
        <v>1</v>
      </c>
      <c r="H26" s="104">
        <v>0.0003957261574990107</v>
      </c>
      <c r="I26" s="107">
        <v>0</v>
      </c>
      <c r="J26" s="108">
        <v>52</v>
      </c>
      <c r="K26" s="105">
        <v>0.0017444395987788921</v>
      </c>
      <c r="L26" s="347" t="s">
        <v>302</v>
      </c>
    </row>
    <row r="27" spans="1:12" ht="15">
      <c r="A27" s="158" t="s">
        <v>180</v>
      </c>
      <c r="B27" s="189" t="s">
        <v>181</v>
      </c>
      <c r="C27" s="103">
        <v>39</v>
      </c>
      <c r="D27" s="104">
        <v>0.002429906542056075</v>
      </c>
      <c r="E27" s="103">
        <v>36</v>
      </c>
      <c r="F27" s="105">
        <v>0.003206841261357563</v>
      </c>
      <c r="G27" s="106">
        <v>7</v>
      </c>
      <c r="H27" s="104">
        <v>0.002770083102493075</v>
      </c>
      <c r="I27" s="107">
        <v>0</v>
      </c>
      <c r="J27" s="108">
        <v>82</v>
      </c>
      <c r="K27" s="105">
        <v>0.0027508470596128687</v>
      </c>
      <c r="L27" s="347" t="s">
        <v>303</v>
      </c>
    </row>
    <row r="28" spans="1:12" ht="15">
      <c r="A28" s="158" t="s">
        <v>182</v>
      </c>
      <c r="B28" s="26" t="s">
        <v>183</v>
      </c>
      <c r="C28" s="103">
        <v>25</v>
      </c>
      <c r="D28" s="104">
        <v>0.001557632398753894</v>
      </c>
      <c r="E28" s="103">
        <v>14</v>
      </c>
      <c r="F28" s="105">
        <v>0.0012471049349723855</v>
      </c>
      <c r="G28" s="106">
        <v>1</v>
      </c>
      <c r="H28" s="104">
        <v>0.0003957261574990107</v>
      </c>
      <c r="I28" s="107">
        <v>0</v>
      </c>
      <c r="J28" s="108">
        <v>40</v>
      </c>
      <c r="K28" s="105">
        <v>0.0013418766144453018</v>
      </c>
      <c r="L28" s="347" t="s">
        <v>304</v>
      </c>
    </row>
    <row r="29" spans="1:12" ht="15.75" thickBot="1">
      <c r="A29" s="161" t="s">
        <v>184</v>
      </c>
      <c r="B29" s="41" t="s">
        <v>185</v>
      </c>
      <c r="C29" s="119">
        <v>25</v>
      </c>
      <c r="D29" s="120">
        <v>0.001557632398753894</v>
      </c>
      <c r="E29" s="119">
        <v>10</v>
      </c>
      <c r="F29" s="121">
        <v>0.0008907892392659895</v>
      </c>
      <c r="G29" s="122">
        <v>1</v>
      </c>
      <c r="H29" s="120">
        <v>0.0003957261574990107</v>
      </c>
      <c r="I29" s="123">
        <v>0</v>
      </c>
      <c r="J29" s="124">
        <v>36</v>
      </c>
      <c r="K29" s="121">
        <v>0.0012076889530007716</v>
      </c>
      <c r="L29" s="347" t="s">
        <v>305</v>
      </c>
    </row>
    <row r="30" spans="1:11" ht="15.75" thickBot="1">
      <c r="A30" s="15" t="s">
        <v>186</v>
      </c>
      <c r="B30" s="16" t="s">
        <v>187</v>
      </c>
      <c r="C30" s="72">
        <v>7209</v>
      </c>
      <c r="D30" s="96">
        <v>0.4491588785046729</v>
      </c>
      <c r="E30" s="72">
        <v>3764</v>
      </c>
      <c r="F30" s="18">
        <v>0.3352930696597185</v>
      </c>
      <c r="G30" s="97">
        <v>904</v>
      </c>
      <c r="H30" s="96">
        <v>0.3577364463791057</v>
      </c>
      <c r="I30" s="98">
        <v>0</v>
      </c>
      <c r="J30" s="97">
        <v>11877</v>
      </c>
      <c r="K30" s="18">
        <v>0.3984367137441712</v>
      </c>
    </row>
    <row r="31" spans="1:12" ht="28.5">
      <c r="A31" s="157" t="s">
        <v>188</v>
      </c>
      <c r="B31" s="21" t="s">
        <v>189</v>
      </c>
      <c r="C31" s="22">
        <v>78</v>
      </c>
      <c r="D31" s="99">
        <v>0.00485981308411215</v>
      </c>
      <c r="E31" s="22">
        <v>44</v>
      </c>
      <c r="F31" s="23">
        <v>0.0039194726527703545</v>
      </c>
      <c r="G31" s="100">
        <v>20</v>
      </c>
      <c r="H31" s="99">
        <v>0.007914523149980214</v>
      </c>
      <c r="I31" s="101">
        <v>0</v>
      </c>
      <c r="J31" s="102">
        <v>142</v>
      </c>
      <c r="K31" s="23">
        <v>0.004763661981280821</v>
      </c>
      <c r="L31" s="347" t="s">
        <v>306</v>
      </c>
    </row>
    <row r="32" spans="1:12" ht="15">
      <c r="A32" s="158" t="s">
        <v>190</v>
      </c>
      <c r="B32" s="26" t="s">
        <v>191</v>
      </c>
      <c r="C32" s="103">
        <v>471</v>
      </c>
      <c r="D32" s="104">
        <v>0.02934579439252337</v>
      </c>
      <c r="E32" s="103">
        <v>502</v>
      </c>
      <c r="F32" s="105">
        <v>0.04471761981115268</v>
      </c>
      <c r="G32" s="106">
        <v>248</v>
      </c>
      <c r="H32" s="104">
        <v>0.09814008705975465</v>
      </c>
      <c r="I32" s="107">
        <v>0</v>
      </c>
      <c r="J32" s="108">
        <v>1221</v>
      </c>
      <c r="K32" s="105">
        <v>0.04096078365594283</v>
      </c>
      <c r="L32" s="347" t="s">
        <v>307</v>
      </c>
    </row>
    <row r="33" spans="1:12" ht="15">
      <c r="A33" s="158" t="s">
        <v>192</v>
      </c>
      <c r="B33" s="26" t="s">
        <v>193</v>
      </c>
      <c r="C33" s="103">
        <v>672</v>
      </c>
      <c r="D33" s="104">
        <v>0.041869158878504675</v>
      </c>
      <c r="E33" s="103">
        <v>476</v>
      </c>
      <c r="F33" s="105">
        <v>0.04240156778906111</v>
      </c>
      <c r="G33" s="106">
        <v>151</v>
      </c>
      <c r="H33" s="104">
        <v>0.059754649782350615</v>
      </c>
      <c r="I33" s="107">
        <v>0</v>
      </c>
      <c r="J33" s="108">
        <v>1299</v>
      </c>
      <c r="K33" s="105">
        <v>0.043577443054111174</v>
      </c>
      <c r="L33" s="347" t="s">
        <v>308</v>
      </c>
    </row>
    <row r="34" spans="1:12" ht="15">
      <c r="A34" s="158" t="s">
        <v>194</v>
      </c>
      <c r="B34" s="26" t="s">
        <v>195</v>
      </c>
      <c r="C34" s="103">
        <v>1330</v>
      </c>
      <c r="D34" s="104">
        <v>0.08286604361370717</v>
      </c>
      <c r="E34" s="103">
        <v>716</v>
      </c>
      <c r="F34" s="105">
        <v>0.06378050953144486</v>
      </c>
      <c r="G34" s="106">
        <v>88</v>
      </c>
      <c r="H34" s="104">
        <v>0.03482390185991294</v>
      </c>
      <c r="I34" s="107">
        <v>0</v>
      </c>
      <c r="J34" s="108">
        <v>2134</v>
      </c>
      <c r="K34" s="105">
        <v>0.07158911738065686</v>
      </c>
      <c r="L34" s="347" t="s">
        <v>309</v>
      </c>
    </row>
    <row r="35" spans="1:12" ht="15">
      <c r="A35" s="158" t="s">
        <v>196</v>
      </c>
      <c r="B35" s="26" t="s">
        <v>197</v>
      </c>
      <c r="C35" s="103">
        <v>4123</v>
      </c>
      <c r="D35" s="104">
        <v>0.2568847352024922</v>
      </c>
      <c r="E35" s="103">
        <v>1447</v>
      </c>
      <c r="F35" s="105">
        <v>0.12889720292178872</v>
      </c>
      <c r="G35" s="106">
        <v>198</v>
      </c>
      <c r="H35" s="104">
        <v>0.07835377918480411</v>
      </c>
      <c r="I35" s="107">
        <v>0</v>
      </c>
      <c r="J35" s="108">
        <v>5768</v>
      </c>
      <c r="K35" s="105">
        <v>0.19349860780301248</v>
      </c>
      <c r="L35" s="347" t="s">
        <v>310</v>
      </c>
    </row>
    <row r="36" spans="1:12" ht="15">
      <c r="A36" s="163">
        <v>55</v>
      </c>
      <c r="B36" s="26" t="s">
        <v>198</v>
      </c>
      <c r="C36" s="103">
        <v>455</v>
      </c>
      <c r="D36" s="104">
        <v>0.028348909657320873</v>
      </c>
      <c r="E36" s="103">
        <v>480</v>
      </c>
      <c r="F36" s="105">
        <v>0.04275788348476751</v>
      </c>
      <c r="G36" s="106">
        <v>171</v>
      </c>
      <c r="H36" s="104">
        <v>0.06766917293233082</v>
      </c>
      <c r="I36" s="107">
        <v>0</v>
      </c>
      <c r="J36" s="108">
        <v>1106</v>
      </c>
      <c r="K36" s="105">
        <v>0.03710288838941259</v>
      </c>
      <c r="L36" s="347" t="s">
        <v>311</v>
      </c>
    </row>
    <row r="37" spans="1:12" ht="28.5">
      <c r="A37" s="158" t="s">
        <v>199</v>
      </c>
      <c r="B37" s="26" t="s">
        <v>200</v>
      </c>
      <c r="C37" s="103">
        <v>67</v>
      </c>
      <c r="D37" s="104">
        <v>0.0041744548286604365</v>
      </c>
      <c r="E37" s="103">
        <v>83</v>
      </c>
      <c r="F37" s="105">
        <v>0.007393550685907714</v>
      </c>
      <c r="G37" s="106">
        <v>18</v>
      </c>
      <c r="H37" s="104">
        <v>0.007123070834982192</v>
      </c>
      <c r="I37" s="107">
        <v>0</v>
      </c>
      <c r="J37" s="108">
        <v>168</v>
      </c>
      <c r="K37" s="105">
        <v>0.005635881780670268</v>
      </c>
      <c r="L37" s="347" t="s">
        <v>312</v>
      </c>
    </row>
    <row r="38" spans="1:12" ht="15.75" thickBot="1">
      <c r="A38" s="159" t="s">
        <v>201</v>
      </c>
      <c r="B38" s="31" t="s">
        <v>202</v>
      </c>
      <c r="C38" s="109">
        <v>13</v>
      </c>
      <c r="D38" s="110">
        <v>0.0008099688473520249</v>
      </c>
      <c r="E38" s="109">
        <v>16</v>
      </c>
      <c r="F38" s="111">
        <v>0.0014252627828255835</v>
      </c>
      <c r="G38" s="112">
        <v>10</v>
      </c>
      <c r="H38" s="110">
        <v>0.003957261574990107</v>
      </c>
      <c r="I38" s="113">
        <v>0</v>
      </c>
      <c r="J38" s="114">
        <v>39</v>
      </c>
      <c r="K38" s="111">
        <v>0.0013083296990841692</v>
      </c>
      <c r="L38" s="347" t="s">
        <v>313</v>
      </c>
    </row>
    <row r="39" spans="1:11" ht="15.75" thickBot="1">
      <c r="A39" s="15" t="s">
        <v>203</v>
      </c>
      <c r="B39" s="16" t="s">
        <v>204</v>
      </c>
      <c r="C39" s="72">
        <v>3312</v>
      </c>
      <c r="D39" s="96">
        <v>0.20635514018691586</v>
      </c>
      <c r="E39" s="72">
        <v>3503</v>
      </c>
      <c r="F39" s="18">
        <v>0.3120434705148762</v>
      </c>
      <c r="G39" s="97">
        <v>918</v>
      </c>
      <c r="H39" s="96">
        <v>0.3632766125840918</v>
      </c>
      <c r="I39" s="98">
        <v>0</v>
      </c>
      <c r="J39" s="97">
        <v>7733</v>
      </c>
      <c r="K39" s="18">
        <v>0.259418296487638</v>
      </c>
    </row>
    <row r="40" spans="1:12" ht="28.5">
      <c r="A40" s="160" t="s">
        <v>205</v>
      </c>
      <c r="B40" s="36" t="s">
        <v>206</v>
      </c>
      <c r="C40" s="37">
        <v>76</v>
      </c>
      <c r="D40" s="115">
        <v>0.004735202492211838</v>
      </c>
      <c r="E40" s="37">
        <v>69</v>
      </c>
      <c r="F40" s="38">
        <v>0.006146445750935329</v>
      </c>
      <c r="G40" s="116">
        <v>13</v>
      </c>
      <c r="H40" s="115">
        <v>0.0051444400474871385</v>
      </c>
      <c r="I40" s="117">
        <v>0</v>
      </c>
      <c r="J40" s="118">
        <v>158</v>
      </c>
      <c r="K40" s="38">
        <v>0.005300412627058942</v>
      </c>
      <c r="L40" s="347" t="s">
        <v>314</v>
      </c>
    </row>
    <row r="41" spans="1:12" ht="15">
      <c r="A41" s="158" t="s">
        <v>207</v>
      </c>
      <c r="B41" s="26" t="s">
        <v>208</v>
      </c>
      <c r="C41" s="103">
        <v>91</v>
      </c>
      <c r="D41" s="104">
        <v>0.005669781931464174</v>
      </c>
      <c r="E41" s="103">
        <v>87</v>
      </c>
      <c r="F41" s="105">
        <v>0.00774986638161411</v>
      </c>
      <c r="G41" s="106">
        <v>36</v>
      </c>
      <c r="H41" s="104">
        <v>0.014246141669964385</v>
      </c>
      <c r="I41" s="107">
        <v>0</v>
      </c>
      <c r="J41" s="108">
        <v>214</v>
      </c>
      <c r="K41" s="105">
        <v>0.007179039887282365</v>
      </c>
      <c r="L41" s="347" t="s">
        <v>315</v>
      </c>
    </row>
    <row r="42" spans="1:12" ht="15">
      <c r="A42" s="158" t="s">
        <v>209</v>
      </c>
      <c r="B42" s="26" t="s">
        <v>210</v>
      </c>
      <c r="C42" s="103">
        <v>1376</v>
      </c>
      <c r="D42" s="104">
        <v>0.08573208722741434</v>
      </c>
      <c r="E42" s="103">
        <v>1079</v>
      </c>
      <c r="F42" s="105">
        <v>0.09611615891680028</v>
      </c>
      <c r="G42" s="106">
        <v>328</v>
      </c>
      <c r="H42" s="104">
        <v>0.1297981796596755</v>
      </c>
      <c r="I42" s="107">
        <v>0</v>
      </c>
      <c r="J42" s="108">
        <v>2783</v>
      </c>
      <c r="K42" s="105">
        <v>0.09336106545003187</v>
      </c>
      <c r="L42" s="347" t="s">
        <v>316</v>
      </c>
    </row>
    <row r="43" spans="1:12" ht="15">
      <c r="A43" s="158" t="s">
        <v>211</v>
      </c>
      <c r="B43" s="26" t="s">
        <v>212</v>
      </c>
      <c r="C43" s="103">
        <v>836</v>
      </c>
      <c r="D43" s="104">
        <v>0.05208722741433021</v>
      </c>
      <c r="E43" s="103">
        <v>1118</v>
      </c>
      <c r="F43" s="105">
        <v>0.09959023694993764</v>
      </c>
      <c r="G43" s="106">
        <v>268</v>
      </c>
      <c r="H43" s="104">
        <v>0.10605461020973486</v>
      </c>
      <c r="I43" s="107">
        <v>0</v>
      </c>
      <c r="J43" s="108">
        <v>2222</v>
      </c>
      <c r="K43" s="105">
        <v>0.07454124593243651</v>
      </c>
      <c r="L43" s="347" t="s">
        <v>317</v>
      </c>
    </row>
    <row r="44" spans="1:12" ht="15">
      <c r="A44" s="158" t="s">
        <v>213</v>
      </c>
      <c r="B44" s="26" t="s">
        <v>214</v>
      </c>
      <c r="C44" s="103">
        <v>671</v>
      </c>
      <c r="D44" s="104">
        <v>0.041806853582554517</v>
      </c>
      <c r="E44" s="103">
        <v>877</v>
      </c>
      <c r="F44" s="105">
        <v>0.0781222162836273</v>
      </c>
      <c r="G44" s="106">
        <v>208</v>
      </c>
      <c r="H44" s="104">
        <v>0.08231104075979422</v>
      </c>
      <c r="I44" s="107">
        <v>0</v>
      </c>
      <c r="J44" s="108">
        <v>1756</v>
      </c>
      <c r="K44" s="105">
        <v>0.05890838337414875</v>
      </c>
      <c r="L44" s="347" t="s">
        <v>318</v>
      </c>
    </row>
    <row r="45" spans="1:12" ht="15">
      <c r="A45" s="158" t="s">
        <v>215</v>
      </c>
      <c r="B45" s="26" t="s">
        <v>216</v>
      </c>
      <c r="C45" s="103">
        <v>152</v>
      </c>
      <c r="D45" s="104">
        <v>0.009470404984423676</v>
      </c>
      <c r="E45" s="103">
        <v>149</v>
      </c>
      <c r="F45" s="105">
        <v>0.013272759665063244</v>
      </c>
      <c r="G45" s="106">
        <v>26</v>
      </c>
      <c r="H45" s="104">
        <v>0.010288880094974277</v>
      </c>
      <c r="I45" s="107">
        <v>0</v>
      </c>
      <c r="J45" s="108">
        <v>327</v>
      </c>
      <c r="K45" s="105">
        <v>0.010969841323090342</v>
      </c>
      <c r="L45" s="347" t="s">
        <v>319</v>
      </c>
    </row>
    <row r="46" spans="1:12" ht="28.5">
      <c r="A46" s="158" t="s">
        <v>217</v>
      </c>
      <c r="B46" s="26" t="s">
        <v>218</v>
      </c>
      <c r="C46" s="103">
        <v>60</v>
      </c>
      <c r="D46" s="104">
        <v>0.003738317757009347</v>
      </c>
      <c r="E46" s="103">
        <v>65</v>
      </c>
      <c r="F46" s="105">
        <v>0.005790130055228933</v>
      </c>
      <c r="G46" s="106">
        <v>24</v>
      </c>
      <c r="H46" s="104">
        <v>0.009497427779976256</v>
      </c>
      <c r="I46" s="107">
        <v>0</v>
      </c>
      <c r="J46" s="108">
        <v>149</v>
      </c>
      <c r="K46" s="105">
        <v>0.004998490388808749</v>
      </c>
      <c r="L46" s="347" t="s">
        <v>320</v>
      </c>
    </row>
    <row r="47" spans="1:12" ht="15.75" thickBot="1">
      <c r="A47" s="161" t="s">
        <v>219</v>
      </c>
      <c r="B47" s="41" t="s">
        <v>220</v>
      </c>
      <c r="C47" s="119">
        <v>50</v>
      </c>
      <c r="D47" s="120">
        <v>0.003115264797507788</v>
      </c>
      <c r="E47" s="119">
        <v>59</v>
      </c>
      <c r="F47" s="121">
        <v>0.005255656511669339</v>
      </c>
      <c r="G47" s="122">
        <v>15</v>
      </c>
      <c r="H47" s="120">
        <v>0.00593589236248516</v>
      </c>
      <c r="I47" s="123">
        <v>0</v>
      </c>
      <c r="J47" s="124">
        <v>124</v>
      </c>
      <c r="K47" s="121">
        <v>0.004159817504780435</v>
      </c>
      <c r="L47" s="347" t="s">
        <v>321</v>
      </c>
    </row>
    <row r="48" spans="1:11" ht="29.25" thickBot="1">
      <c r="A48" s="15" t="s">
        <v>221</v>
      </c>
      <c r="B48" s="16" t="s">
        <v>222</v>
      </c>
      <c r="C48" s="72">
        <v>799</v>
      </c>
      <c r="D48" s="96">
        <v>0.04978193146417445</v>
      </c>
      <c r="E48" s="72">
        <v>756</v>
      </c>
      <c r="F48" s="18">
        <v>0.06734366648850881</v>
      </c>
      <c r="G48" s="97">
        <v>164</v>
      </c>
      <c r="H48" s="96">
        <v>0.06489908982983776</v>
      </c>
      <c r="I48" s="98">
        <v>1</v>
      </c>
      <c r="J48" s="97">
        <v>1720</v>
      </c>
      <c r="K48" s="18">
        <v>0.057700694421147974</v>
      </c>
    </row>
    <row r="49" spans="1:12" ht="28.5">
      <c r="A49" s="157" t="s">
        <v>223</v>
      </c>
      <c r="B49" s="21" t="s">
        <v>224</v>
      </c>
      <c r="C49" s="22">
        <v>48</v>
      </c>
      <c r="D49" s="99">
        <v>0.0029906542056074765</v>
      </c>
      <c r="E49" s="22">
        <v>47</v>
      </c>
      <c r="F49" s="23">
        <v>0.004186709424550151</v>
      </c>
      <c r="G49" s="100">
        <v>8</v>
      </c>
      <c r="H49" s="99">
        <v>0.0031658092599920855</v>
      </c>
      <c r="I49" s="101">
        <v>1</v>
      </c>
      <c r="J49" s="102">
        <v>104</v>
      </c>
      <c r="K49" s="23">
        <v>0.0034888791975577842</v>
      </c>
      <c r="L49" s="347" t="s">
        <v>322</v>
      </c>
    </row>
    <row r="50" spans="1:12" ht="28.5">
      <c r="A50" s="158" t="s">
        <v>225</v>
      </c>
      <c r="B50" s="26" t="s">
        <v>226</v>
      </c>
      <c r="C50" s="103">
        <v>71</v>
      </c>
      <c r="D50" s="104">
        <v>0.00442367601246106</v>
      </c>
      <c r="E50" s="103">
        <v>36</v>
      </c>
      <c r="F50" s="105">
        <v>0.003206841261357563</v>
      </c>
      <c r="G50" s="106">
        <v>10</v>
      </c>
      <c r="H50" s="104">
        <v>0.003957261574990107</v>
      </c>
      <c r="I50" s="107">
        <v>0</v>
      </c>
      <c r="J50" s="108">
        <v>117</v>
      </c>
      <c r="K50" s="105">
        <v>0.003924989097252507</v>
      </c>
      <c r="L50" s="347" t="s">
        <v>323</v>
      </c>
    </row>
    <row r="51" spans="1:12" ht="15.75" thickBot="1">
      <c r="A51" s="159" t="s">
        <v>227</v>
      </c>
      <c r="B51" s="31" t="s">
        <v>228</v>
      </c>
      <c r="C51" s="109">
        <v>680</v>
      </c>
      <c r="D51" s="110">
        <v>0.04236760124610592</v>
      </c>
      <c r="E51" s="109">
        <v>673</v>
      </c>
      <c r="F51" s="111">
        <v>0.0599501158026011</v>
      </c>
      <c r="G51" s="112">
        <v>146</v>
      </c>
      <c r="H51" s="110">
        <v>0.05777601899485557</v>
      </c>
      <c r="I51" s="113">
        <v>0</v>
      </c>
      <c r="J51" s="114">
        <v>1499</v>
      </c>
      <c r="K51" s="111">
        <v>0.05028682612633768</v>
      </c>
      <c r="L51" s="347" t="s">
        <v>324</v>
      </c>
    </row>
    <row r="52" spans="1:12" ht="15.75" thickBot="1">
      <c r="A52" s="181" t="s">
        <v>229</v>
      </c>
      <c r="B52" s="155" t="s">
        <v>230</v>
      </c>
      <c r="C52" s="12">
        <v>626</v>
      </c>
      <c r="D52" s="125">
        <v>0.03900311526479751</v>
      </c>
      <c r="E52" s="12">
        <v>211</v>
      </c>
      <c r="F52" s="13">
        <v>0.018795652948512386</v>
      </c>
      <c r="G52" s="126">
        <v>69</v>
      </c>
      <c r="H52" s="125">
        <v>0.027305104867431734</v>
      </c>
      <c r="I52" s="127">
        <v>2</v>
      </c>
      <c r="J52" s="128">
        <v>908</v>
      </c>
      <c r="K52" s="13">
        <v>0.03046059914790835</v>
      </c>
      <c r="L52" s="347" t="s">
        <v>325</v>
      </c>
    </row>
    <row r="53" spans="1:14" ht="15.75" thickBot="1">
      <c r="A53" s="531" t="s">
        <v>91</v>
      </c>
      <c r="B53" s="641"/>
      <c r="C53" s="190">
        <v>16050</v>
      </c>
      <c r="D53" s="191">
        <v>1</v>
      </c>
      <c r="E53" s="190">
        <v>11226</v>
      </c>
      <c r="F53" s="166">
        <v>1</v>
      </c>
      <c r="G53" s="192">
        <v>2527</v>
      </c>
      <c r="H53" s="191">
        <v>1</v>
      </c>
      <c r="I53" s="193">
        <v>6</v>
      </c>
      <c r="J53" s="192">
        <v>29809</v>
      </c>
      <c r="K53" s="166">
        <v>1</v>
      </c>
      <c r="L53" s="348" t="s">
        <v>116</v>
      </c>
      <c r="N53" s="517">
        <f>SUM(J52,J48,J39,J30,J23,J19,J15,J6,J5)</f>
        <v>29809</v>
      </c>
    </row>
    <row r="54" spans="1:11" ht="15">
      <c r="A54" s="53"/>
      <c r="B54" s="53"/>
      <c r="C54" s="135"/>
      <c r="D54" s="136"/>
      <c r="E54" s="135"/>
      <c r="F54" s="136"/>
      <c r="G54" s="135"/>
      <c r="H54" s="136"/>
      <c r="I54" s="135"/>
      <c r="J54" s="135"/>
      <c r="K54" s="136"/>
    </row>
    <row r="55" spans="1:11" ht="15">
      <c r="A55" s="58" t="s">
        <v>104</v>
      </c>
      <c r="B55" s="196"/>
      <c r="C55" s="196"/>
      <c r="D55" s="196"/>
      <c r="E55" s="196"/>
      <c r="F55" s="196"/>
      <c r="G55" s="196"/>
      <c r="H55" s="196"/>
      <c r="I55" s="196"/>
      <c r="J55" s="480"/>
      <c r="K55" s="196"/>
    </row>
    <row r="56" spans="1:11" ht="15">
      <c r="A56" s="533" t="s">
        <v>120</v>
      </c>
      <c r="B56" s="533"/>
      <c r="C56" s="533"/>
      <c r="D56" s="533"/>
      <c r="E56" s="533"/>
      <c r="F56" s="533"/>
      <c r="G56" s="533"/>
      <c r="H56" s="533"/>
      <c r="I56" s="533"/>
      <c r="J56" s="533"/>
      <c r="K56" s="533"/>
    </row>
    <row r="57" spans="1:11" ht="15">
      <c r="A57" s="86" t="s">
        <v>105</v>
      </c>
      <c r="B57" s="86"/>
      <c r="C57" s="86"/>
      <c r="D57" s="86"/>
      <c r="E57" s="86"/>
      <c r="F57" s="86"/>
      <c r="G57" s="86"/>
      <c r="H57" s="86"/>
      <c r="I57" s="86"/>
      <c r="J57" s="156"/>
      <c r="K57" s="86"/>
    </row>
    <row r="58" spans="1:11" ht="15">
      <c r="A58" s="149"/>
      <c r="B58" s="84"/>
      <c r="C58" s="84"/>
      <c r="D58" s="84"/>
      <c r="E58" s="84"/>
      <c r="F58" s="84"/>
      <c r="G58" s="84"/>
      <c r="H58" s="84"/>
      <c r="I58" s="84"/>
      <c r="J58" s="85"/>
      <c r="K58" s="84"/>
    </row>
    <row r="59" spans="1:11" ht="15">
      <c r="A59" s="188"/>
      <c r="B59" s="84"/>
      <c r="C59" s="87"/>
      <c r="D59" s="87"/>
      <c r="E59" s="87"/>
      <c r="F59" s="87"/>
      <c r="G59" s="87"/>
      <c r="H59" s="87"/>
      <c r="I59" s="87"/>
      <c r="J59" s="137"/>
      <c r="K59" s="87"/>
    </row>
    <row r="60" spans="1:11" ht="15">
      <c r="A60" s="188"/>
      <c r="B60" s="84"/>
      <c r="C60" s="87"/>
      <c r="D60" s="87"/>
      <c r="E60" s="87"/>
      <c r="F60" s="87"/>
      <c r="G60" s="87"/>
      <c r="H60" s="87"/>
      <c r="I60" s="87"/>
      <c r="J60" s="137"/>
      <c r="K60" s="87"/>
    </row>
  </sheetData>
  <sheetProtection/>
  <mergeCells count="10">
    <mergeCell ref="A53:B53"/>
    <mergeCell ref="A56:K56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6" r:id="rId1"/>
</worksheet>
</file>

<file path=xl/worksheets/sheet58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59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AA71"/>
  <sheetViews>
    <sheetView zoomScale="86" zoomScaleNormal="86" zoomScalePageLayoutView="0" workbookViewId="0" topLeftCell="A1">
      <selection activeCell="A1" sqref="A1:R1"/>
    </sheetView>
  </sheetViews>
  <sheetFormatPr defaultColWidth="11.421875" defaultRowHeight="15"/>
  <cols>
    <col min="1" max="1" width="7.7109375" style="269" customWidth="1"/>
    <col min="2" max="2" width="80.421875" style="269" bestFit="1" customWidth="1"/>
    <col min="3" max="18" width="11.00390625" style="269" customWidth="1"/>
    <col min="19" max="16384" width="11.421875" style="269" customWidth="1"/>
  </cols>
  <sheetData>
    <row r="1" spans="1:18" ht="24.75" customHeight="1" thickBot="1" thickTop="1">
      <c r="A1" s="523" t="s">
        <v>352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46"/>
    </row>
    <row r="2" spans="1:18" ht="24.75" customHeight="1" thickBot="1" thickTop="1">
      <c r="A2" s="535" t="s">
        <v>24</v>
      </c>
      <c r="B2" s="547" t="s">
        <v>110</v>
      </c>
      <c r="C2" s="574" t="s">
        <v>111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43" t="s">
        <v>91</v>
      </c>
    </row>
    <row r="3" spans="1:18" ht="24.75" customHeight="1" thickBot="1">
      <c r="A3" s="572"/>
      <c r="B3" s="547"/>
      <c r="C3" s="575" t="s">
        <v>112</v>
      </c>
      <c r="D3" s="551"/>
      <c r="E3" s="551"/>
      <c r="F3" s="551"/>
      <c r="G3" s="551"/>
      <c r="H3" s="536" t="s">
        <v>113</v>
      </c>
      <c r="I3" s="551"/>
      <c r="J3" s="551"/>
      <c r="K3" s="551"/>
      <c r="L3" s="551"/>
      <c r="M3" s="536" t="s">
        <v>114</v>
      </c>
      <c r="N3" s="551"/>
      <c r="O3" s="551"/>
      <c r="P3" s="551"/>
      <c r="Q3" s="548"/>
      <c r="R3" s="544"/>
    </row>
    <row r="4" spans="1:18" ht="24.75" customHeight="1">
      <c r="A4" s="572"/>
      <c r="B4" s="547"/>
      <c r="C4" s="565" t="s">
        <v>107</v>
      </c>
      <c r="D4" s="576"/>
      <c r="E4" s="576"/>
      <c r="F4" s="566"/>
      <c r="G4" s="577" t="s">
        <v>91</v>
      </c>
      <c r="H4" s="565" t="s">
        <v>107</v>
      </c>
      <c r="I4" s="576"/>
      <c r="J4" s="576"/>
      <c r="K4" s="566"/>
      <c r="L4" s="577" t="s">
        <v>91</v>
      </c>
      <c r="M4" s="565" t="s">
        <v>107</v>
      </c>
      <c r="N4" s="576"/>
      <c r="O4" s="576"/>
      <c r="P4" s="566"/>
      <c r="Q4" s="577" t="s">
        <v>91</v>
      </c>
      <c r="R4" s="544"/>
    </row>
    <row r="5" spans="1:18" ht="24.75" customHeight="1" thickBot="1">
      <c r="A5" s="573"/>
      <c r="B5" s="548"/>
      <c r="C5" s="6" t="s">
        <v>96</v>
      </c>
      <c r="D5" s="197" t="s">
        <v>97</v>
      </c>
      <c r="E5" s="197" t="s">
        <v>98</v>
      </c>
      <c r="F5" s="7" t="s">
        <v>99</v>
      </c>
      <c r="G5" s="545"/>
      <c r="H5" s="6" t="s">
        <v>96</v>
      </c>
      <c r="I5" s="197" t="s">
        <v>97</v>
      </c>
      <c r="J5" s="197" t="s">
        <v>98</v>
      </c>
      <c r="K5" s="7" t="s">
        <v>99</v>
      </c>
      <c r="L5" s="545"/>
      <c r="M5" s="6" t="s">
        <v>96</v>
      </c>
      <c r="N5" s="197" t="s">
        <v>97</v>
      </c>
      <c r="O5" s="8" t="s">
        <v>98</v>
      </c>
      <c r="P5" s="7" t="s">
        <v>99</v>
      </c>
      <c r="Q5" s="545"/>
      <c r="R5" s="545"/>
    </row>
    <row r="6" spans="1:27" ht="15.75" thickBot="1">
      <c r="A6" s="90">
        <v>0</v>
      </c>
      <c r="B6" s="11" t="s">
        <v>29</v>
      </c>
      <c r="C6" s="379">
        <v>347</v>
      </c>
      <c r="D6" s="405">
        <v>201</v>
      </c>
      <c r="E6" s="405">
        <v>51</v>
      </c>
      <c r="F6" s="435">
        <v>1</v>
      </c>
      <c r="G6" s="299">
        <v>600</v>
      </c>
      <c r="H6" s="379">
        <v>1248</v>
      </c>
      <c r="I6" s="426">
        <v>894</v>
      </c>
      <c r="J6" s="405">
        <v>284</v>
      </c>
      <c r="K6" s="435">
        <v>4</v>
      </c>
      <c r="L6" s="299">
        <v>2430</v>
      </c>
      <c r="M6" s="379">
        <v>634</v>
      </c>
      <c r="N6" s="405">
        <v>317</v>
      </c>
      <c r="O6" s="405">
        <v>147</v>
      </c>
      <c r="P6" s="435">
        <v>3</v>
      </c>
      <c r="Q6" s="299">
        <v>1101</v>
      </c>
      <c r="R6" s="94">
        <v>4131</v>
      </c>
      <c r="S6" s="294" t="s">
        <v>235</v>
      </c>
      <c r="T6" s="295"/>
      <c r="U6" s="295"/>
      <c r="V6" s="295"/>
      <c r="W6" s="295"/>
      <c r="X6" s="295"/>
      <c r="Y6" s="295"/>
      <c r="Z6" s="295"/>
      <c r="AA6" s="295"/>
    </row>
    <row r="7" spans="1:27" ht="15.75" thickBot="1">
      <c r="A7" s="15" t="s">
        <v>30</v>
      </c>
      <c r="B7" s="16" t="s">
        <v>31</v>
      </c>
      <c r="C7" s="360">
        <v>5069</v>
      </c>
      <c r="D7" s="400">
        <v>4543</v>
      </c>
      <c r="E7" s="400">
        <v>271</v>
      </c>
      <c r="F7" s="436">
        <v>0</v>
      </c>
      <c r="G7" s="298">
        <v>9883</v>
      </c>
      <c r="H7" s="360">
        <v>15214</v>
      </c>
      <c r="I7" s="427">
        <v>15694</v>
      </c>
      <c r="J7" s="400">
        <v>1574</v>
      </c>
      <c r="K7" s="436">
        <v>1</v>
      </c>
      <c r="L7" s="298">
        <v>32483</v>
      </c>
      <c r="M7" s="360">
        <v>5297</v>
      </c>
      <c r="N7" s="400">
        <v>5096</v>
      </c>
      <c r="O7" s="400">
        <v>785</v>
      </c>
      <c r="P7" s="436">
        <v>0</v>
      </c>
      <c r="Q7" s="298">
        <v>11178</v>
      </c>
      <c r="R7" s="98">
        <v>53544</v>
      </c>
      <c r="S7" s="295"/>
      <c r="T7" s="295"/>
      <c r="U7" s="295"/>
      <c r="V7" s="295"/>
      <c r="W7" s="295"/>
      <c r="X7" s="295"/>
      <c r="Y7" s="295"/>
      <c r="Z7" s="295"/>
      <c r="AA7" s="295"/>
    </row>
    <row r="8" spans="1:27" ht="15">
      <c r="A8" s="35">
        <v>10</v>
      </c>
      <c r="B8" s="36" t="s">
        <v>32</v>
      </c>
      <c r="C8" s="354">
        <v>1148</v>
      </c>
      <c r="D8" s="211">
        <v>660</v>
      </c>
      <c r="E8" s="212">
        <v>30</v>
      </c>
      <c r="F8" s="406">
        <v>0</v>
      </c>
      <c r="G8" s="214">
        <v>1838</v>
      </c>
      <c r="H8" s="386">
        <v>3176</v>
      </c>
      <c r="I8" s="428">
        <v>2231</v>
      </c>
      <c r="J8" s="212">
        <v>198</v>
      </c>
      <c r="K8" s="406">
        <v>0</v>
      </c>
      <c r="L8" s="214">
        <v>5605</v>
      </c>
      <c r="M8" s="386">
        <v>1053</v>
      </c>
      <c r="N8" s="211">
        <v>698</v>
      </c>
      <c r="O8" s="212">
        <v>93</v>
      </c>
      <c r="P8" s="406">
        <v>0</v>
      </c>
      <c r="Q8" s="214">
        <v>1844</v>
      </c>
      <c r="R8" s="214">
        <v>9287</v>
      </c>
      <c r="S8" s="294" t="s">
        <v>236</v>
      </c>
      <c r="T8" s="295"/>
      <c r="U8" s="295"/>
      <c r="V8" s="295"/>
      <c r="W8" s="295"/>
      <c r="X8" s="295"/>
      <c r="Y8" s="295"/>
      <c r="Z8" s="295"/>
      <c r="AA8" s="295"/>
    </row>
    <row r="9" spans="1:27" ht="15">
      <c r="A9" s="25">
        <v>11</v>
      </c>
      <c r="B9" s="26" t="s">
        <v>33</v>
      </c>
      <c r="C9" s="352">
        <v>2619</v>
      </c>
      <c r="D9" s="275">
        <v>2502</v>
      </c>
      <c r="E9" s="276">
        <v>117</v>
      </c>
      <c r="F9" s="407">
        <v>0</v>
      </c>
      <c r="G9" s="277">
        <v>5238</v>
      </c>
      <c r="H9" s="401">
        <v>8248</v>
      </c>
      <c r="I9" s="429">
        <v>9372</v>
      </c>
      <c r="J9" s="276">
        <v>893</v>
      </c>
      <c r="K9" s="407">
        <v>0</v>
      </c>
      <c r="L9" s="277">
        <v>18513</v>
      </c>
      <c r="M9" s="401">
        <v>2868</v>
      </c>
      <c r="N9" s="275">
        <v>2984</v>
      </c>
      <c r="O9" s="276">
        <v>493</v>
      </c>
      <c r="P9" s="407">
        <v>0</v>
      </c>
      <c r="Q9" s="277">
        <v>6345</v>
      </c>
      <c r="R9" s="277">
        <v>30096</v>
      </c>
      <c r="S9" s="294" t="s">
        <v>237</v>
      </c>
      <c r="T9" s="295"/>
      <c r="U9" s="295"/>
      <c r="V9" s="295"/>
      <c r="W9" s="295"/>
      <c r="X9" s="295"/>
      <c r="Y9" s="295"/>
      <c r="Z9" s="295"/>
      <c r="AA9" s="295"/>
    </row>
    <row r="10" spans="1:27" ht="15">
      <c r="A10" s="25">
        <v>12</v>
      </c>
      <c r="B10" s="26" t="s">
        <v>34</v>
      </c>
      <c r="C10" s="352">
        <v>1155</v>
      </c>
      <c r="D10" s="275">
        <v>1217</v>
      </c>
      <c r="E10" s="276">
        <v>96</v>
      </c>
      <c r="F10" s="407">
        <v>0</v>
      </c>
      <c r="G10" s="277">
        <v>2468</v>
      </c>
      <c r="H10" s="401">
        <v>3333</v>
      </c>
      <c r="I10" s="429">
        <v>3645</v>
      </c>
      <c r="J10" s="276">
        <v>385</v>
      </c>
      <c r="K10" s="407">
        <v>1</v>
      </c>
      <c r="L10" s="277">
        <v>7364</v>
      </c>
      <c r="M10" s="401">
        <v>1194</v>
      </c>
      <c r="N10" s="275">
        <v>1246</v>
      </c>
      <c r="O10" s="276">
        <v>171</v>
      </c>
      <c r="P10" s="407">
        <v>0</v>
      </c>
      <c r="Q10" s="277">
        <v>2611</v>
      </c>
      <c r="R10" s="277">
        <v>12443</v>
      </c>
      <c r="S10" s="294" t="s">
        <v>238</v>
      </c>
      <c r="T10" s="295"/>
      <c r="U10" s="295"/>
      <c r="V10" s="295"/>
      <c r="W10" s="295"/>
      <c r="X10" s="295"/>
      <c r="Y10" s="295"/>
      <c r="Z10" s="295"/>
      <c r="AA10" s="295"/>
    </row>
    <row r="11" spans="1:27" ht="15">
      <c r="A11" s="25">
        <v>13</v>
      </c>
      <c r="B11" s="26" t="s">
        <v>35</v>
      </c>
      <c r="C11" s="352">
        <v>31</v>
      </c>
      <c r="D11" s="275">
        <v>70</v>
      </c>
      <c r="E11" s="276">
        <v>21</v>
      </c>
      <c r="F11" s="407">
        <v>0</v>
      </c>
      <c r="G11" s="277">
        <v>122</v>
      </c>
      <c r="H11" s="401">
        <v>64</v>
      </c>
      <c r="I11" s="429">
        <v>136</v>
      </c>
      <c r="J11" s="276">
        <v>57</v>
      </c>
      <c r="K11" s="407">
        <v>0</v>
      </c>
      <c r="L11" s="277">
        <v>257</v>
      </c>
      <c r="M11" s="401">
        <v>33</v>
      </c>
      <c r="N11" s="275">
        <v>52</v>
      </c>
      <c r="O11" s="276">
        <v>16</v>
      </c>
      <c r="P11" s="407">
        <v>0</v>
      </c>
      <c r="Q11" s="277">
        <v>101</v>
      </c>
      <c r="R11" s="277">
        <v>480</v>
      </c>
      <c r="S11" s="294" t="s">
        <v>239</v>
      </c>
      <c r="T11" s="295"/>
      <c r="U11" s="295"/>
      <c r="V11" s="295"/>
      <c r="W11" s="295"/>
      <c r="X11" s="295"/>
      <c r="Y11" s="295"/>
      <c r="Z11" s="295"/>
      <c r="AA11" s="295"/>
    </row>
    <row r="12" spans="1:27" ht="15.75" thickBot="1">
      <c r="A12" s="30">
        <v>19</v>
      </c>
      <c r="B12" s="31" t="s">
        <v>36</v>
      </c>
      <c r="C12" s="353">
        <v>116</v>
      </c>
      <c r="D12" s="278">
        <v>94</v>
      </c>
      <c r="E12" s="279">
        <v>7</v>
      </c>
      <c r="F12" s="408">
        <v>0</v>
      </c>
      <c r="G12" s="280">
        <v>217</v>
      </c>
      <c r="H12" s="402">
        <v>393</v>
      </c>
      <c r="I12" s="430">
        <v>310</v>
      </c>
      <c r="J12" s="279">
        <v>41</v>
      </c>
      <c r="K12" s="408">
        <v>0</v>
      </c>
      <c r="L12" s="280">
        <v>744</v>
      </c>
      <c r="M12" s="402">
        <v>149</v>
      </c>
      <c r="N12" s="278">
        <v>116</v>
      </c>
      <c r="O12" s="279">
        <v>12</v>
      </c>
      <c r="P12" s="408">
        <v>0</v>
      </c>
      <c r="Q12" s="280">
        <v>277</v>
      </c>
      <c r="R12" s="280">
        <v>1238</v>
      </c>
      <c r="S12" s="294" t="s">
        <v>240</v>
      </c>
      <c r="T12" s="295"/>
      <c r="U12" s="295"/>
      <c r="V12" s="295"/>
      <c r="W12" s="295"/>
      <c r="X12" s="295"/>
      <c r="Y12" s="295"/>
      <c r="Z12" s="295"/>
      <c r="AA12" s="295"/>
    </row>
    <row r="13" spans="1:27" ht="15.75" thickBot="1">
      <c r="A13" s="15">
        <v>2</v>
      </c>
      <c r="B13" s="16" t="s">
        <v>37</v>
      </c>
      <c r="C13" s="360">
        <v>238</v>
      </c>
      <c r="D13" s="400">
        <v>394</v>
      </c>
      <c r="E13" s="400">
        <v>349</v>
      </c>
      <c r="F13" s="436">
        <v>0</v>
      </c>
      <c r="G13" s="298">
        <v>981</v>
      </c>
      <c r="H13" s="360">
        <v>924</v>
      </c>
      <c r="I13" s="427">
        <v>1808</v>
      </c>
      <c r="J13" s="400">
        <v>1977</v>
      </c>
      <c r="K13" s="436">
        <v>2</v>
      </c>
      <c r="L13" s="298">
        <v>4711</v>
      </c>
      <c r="M13" s="360">
        <v>413</v>
      </c>
      <c r="N13" s="400">
        <v>814</v>
      </c>
      <c r="O13" s="400">
        <v>1186</v>
      </c>
      <c r="P13" s="436">
        <v>1</v>
      </c>
      <c r="Q13" s="298">
        <v>2414</v>
      </c>
      <c r="R13" s="98">
        <v>8106</v>
      </c>
      <c r="S13" s="295"/>
      <c r="T13" s="295"/>
      <c r="U13" s="295"/>
      <c r="V13" s="295"/>
      <c r="W13" s="295"/>
      <c r="X13" s="295"/>
      <c r="Y13" s="295"/>
      <c r="Z13" s="295"/>
      <c r="AA13" s="295"/>
    </row>
    <row r="14" spans="1:27" ht="15">
      <c r="A14" s="35">
        <v>20</v>
      </c>
      <c r="B14" s="36" t="s">
        <v>38</v>
      </c>
      <c r="C14" s="354">
        <v>97</v>
      </c>
      <c r="D14" s="211">
        <v>163</v>
      </c>
      <c r="E14" s="212">
        <v>158</v>
      </c>
      <c r="F14" s="406">
        <v>0</v>
      </c>
      <c r="G14" s="214">
        <v>418</v>
      </c>
      <c r="H14" s="386">
        <v>388</v>
      </c>
      <c r="I14" s="428">
        <v>689</v>
      </c>
      <c r="J14" s="212">
        <v>773</v>
      </c>
      <c r="K14" s="406">
        <v>1</v>
      </c>
      <c r="L14" s="214">
        <v>1851</v>
      </c>
      <c r="M14" s="386">
        <v>165</v>
      </c>
      <c r="N14" s="211">
        <v>294</v>
      </c>
      <c r="O14" s="212">
        <v>444</v>
      </c>
      <c r="P14" s="406">
        <v>1</v>
      </c>
      <c r="Q14" s="214">
        <v>904</v>
      </c>
      <c r="R14" s="214">
        <v>3173</v>
      </c>
      <c r="S14" s="294" t="s">
        <v>241</v>
      </c>
      <c r="T14" s="295"/>
      <c r="U14" s="295"/>
      <c r="V14" s="295"/>
      <c r="W14" s="295"/>
      <c r="X14" s="295"/>
      <c r="Y14" s="295"/>
      <c r="Z14" s="295"/>
      <c r="AA14" s="295"/>
    </row>
    <row r="15" spans="1:27" ht="15">
      <c r="A15" s="25">
        <v>21</v>
      </c>
      <c r="B15" s="26" t="s">
        <v>39</v>
      </c>
      <c r="C15" s="352">
        <v>115</v>
      </c>
      <c r="D15" s="275">
        <v>193</v>
      </c>
      <c r="E15" s="276">
        <v>161</v>
      </c>
      <c r="F15" s="407">
        <v>0</v>
      </c>
      <c r="G15" s="277">
        <v>469</v>
      </c>
      <c r="H15" s="401">
        <v>442</v>
      </c>
      <c r="I15" s="429">
        <v>953</v>
      </c>
      <c r="J15" s="276">
        <v>1019</v>
      </c>
      <c r="K15" s="407">
        <v>1</v>
      </c>
      <c r="L15" s="277">
        <v>2415</v>
      </c>
      <c r="M15" s="401">
        <v>218</v>
      </c>
      <c r="N15" s="275">
        <v>456</v>
      </c>
      <c r="O15" s="276">
        <v>653</v>
      </c>
      <c r="P15" s="407">
        <v>0</v>
      </c>
      <c r="Q15" s="277">
        <v>1327</v>
      </c>
      <c r="R15" s="277">
        <v>4211</v>
      </c>
      <c r="S15" s="294" t="s">
        <v>242</v>
      </c>
      <c r="T15" s="295"/>
      <c r="U15" s="295"/>
      <c r="V15" s="295"/>
      <c r="W15" s="295"/>
      <c r="X15" s="295"/>
      <c r="Y15" s="295"/>
      <c r="Z15" s="295"/>
      <c r="AA15" s="295"/>
    </row>
    <row r="16" spans="1:27" ht="15">
      <c r="A16" s="25">
        <v>22</v>
      </c>
      <c r="B16" s="26" t="s">
        <v>40</v>
      </c>
      <c r="C16" s="352">
        <v>10</v>
      </c>
      <c r="D16" s="275">
        <v>25</v>
      </c>
      <c r="E16" s="276">
        <v>24</v>
      </c>
      <c r="F16" s="407">
        <v>0</v>
      </c>
      <c r="G16" s="277">
        <v>59</v>
      </c>
      <c r="H16" s="401">
        <v>34</v>
      </c>
      <c r="I16" s="429">
        <v>75</v>
      </c>
      <c r="J16" s="276">
        <v>129</v>
      </c>
      <c r="K16" s="407">
        <v>0</v>
      </c>
      <c r="L16" s="277">
        <v>238</v>
      </c>
      <c r="M16" s="401">
        <v>15</v>
      </c>
      <c r="N16" s="275">
        <v>23</v>
      </c>
      <c r="O16" s="276">
        <v>54</v>
      </c>
      <c r="P16" s="407">
        <v>0</v>
      </c>
      <c r="Q16" s="277">
        <v>92</v>
      </c>
      <c r="R16" s="277">
        <v>389</v>
      </c>
      <c r="S16" s="294" t="s">
        <v>243</v>
      </c>
      <c r="T16" s="295"/>
      <c r="U16" s="295"/>
      <c r="V16" s="295"/>
      <c r="W16" s="295"/>
      <c r="X16" s="295"/>
      <c r="Y16" s="295"/>
      <c r="Z16" s="295"/>
      <c r="AA16" s="295"/>
    </row>
    <row r="17" spans="1:27" ht="15.75" thickBot="1">
      <c r="A17" s="40">
        <v>29</v>
      </c>
      <c r="B17" s="41" t="s">
        <v>41</v>
      </c>
      <c r="C17" s="355">
        <v>16</v>
      </c>
      <c r="D17" s="281">
        <v>13</v>
      </c>
      <c r="E17" s="282">
        <v>6</v>
      </c>
      <c r="F17" s="409">
        <v>0</v>
      </c>
      <c r="G17" s="283">
        <v>35</v>
      </c>
      <c r="H17" s="403">
        <v>60</v>
      </c>
      <c r="I17" s="431">
        <v>91</v>
      </c>
      <c r="J17" s="282">
        <v>56</v>
      </c>
      <c r="K17" s="409">
        <v>0</v>
      </c>
      <c r="L17" s="283">
        <v>207</v>
      </c>
      <c r="M17" s="403">
        <v>15</v>
      </c>
      <c r="N17" s="281">
        <v>41</v>
      </c>
      <c r="O17" s="282">
        <v>35</v>
      </c>
      <c r="P17" s="409">
        <v>0</v>
      </c>
      <c r="Q17" s="283">
        <v>91</v>
      </c>
      <c r="R17" s="283">
        <v>333</v>
      </c>
      <c r="S17" s="294" t="s">
        <v>244</v>
      </c>
      <c r="T17" s="295"/>
      <c r="U17" s="295"/>
      <c r="V17" s="295"/>
      <c r="W17" s="295"/>
      <c r="X17" s="295"/>
      <c r="Y17" s="295"/>
      <c r="Z17" s="295"/>
      <c r="AA17" s="295"/>
    </row>
    <row r="18" spans="1:27" ht="15.75" thickBot="1">
      <c r="A18" s="15">
        <v>3</v>
      </c>
      <c r="B18" s="16" t="s">
        <v>42</v>
      </c>
      <c r="C18" s="360">
        <v>1457</v>
      </c>
      <c r="D18" s="400">
        <v>2340</v>
      </c>
      <c r="E18" s="400">
        <v>307</v>
      </c>
      <c r="F18" s="436">
        <v>0</v>
      </c>
      <c r="G18" s="298">
        <v>4104</v>
      </c>
      <c r="H18" s="360">
        <v>5168</v>
      </c>
      <c r="I18" s="427">
        <v>9721</v>
      </c>
      <c r="J18" s="400">
        <v>2156</v>
      </c>
      <c r="K18" s="436">
        <v>0</v>
      </c>
      <c r="L18" s="298">
        <v>17045</v>
      </c>
      <c r="M18" s="360">
        <v>1816</v>
      </c>
      <c r="N18" s="400">
        <v>3110</v>
      </c>
      <c r="O18" s="400">
        <v>1035</v>
      </c>
      <c r="P18" s="436">
        <v>0</v>
      </c>
      <c r="Q18" s="298">
        <v>5961</v>
      </c>
      <c r="R18" s="98">
        <v>27110</v>
      </c>
      <c r="S18" s="295"/>
      <c r="T18" s="295"/>
      <c r="U18" s="295"/>
      <c r="V18" s="295"/>
      <c r="W18" s="295"/>
      <c r="X18" s="295"/>
      <c r="Y18" s="295"/>
      <c r="Z18" s="295"/>
      <c r="AA18" s="295"/>
    </row>
    <row r="19" spans="1:27" ht="15">
      <c r="A19" s="35">
        <v>30</v>
      </c>
      <c r="B19" s="36" t="s">
        <v>43</v>
      </c>
      <c r="C19" s="354">
        <v>466</v>
      </c>
      <c r="D19" s="211">
        <v>791</v>
      </c>
      <c r="E19" s="212">
        <v>114</v>
      </c>
      <c r="F19" s="406">
        <v>0</v>
      </c>
      <c r="G19" s="214">
        <v>1371</v>
      </c>
      <c r="H19" s="386">
        <v>1907</v>
      </c>
      <c r="I19" s="428">
        <v>3411</v>
      </c>
      <c r="J19" s="212">
        <v>727</v>
      </c>
      <c r="K19" s="406">
        <v>0</v>
      </c>
      <c r="L19" s="214">
        <v>6045</v>
      </c>
      <c r="M19" s="386">
        <v>665</v>
      </c>
      <c r="N19" s="211">
        <v>1092</v>
      </c>
      <c r="O19" s="212">
        <v>312</v>
      </c>
      <c r="P19" s="406">
        <v>0</v>
      </c>
      <c r="Q19" s="214">
        <v>2069</v>
      </c>
      <c r="R19" s="214">
        <v>9485</v>
      </c>
      <c r="S19" s="294" t="s">
        <v>245</v>
      </c>
      <c r="T19" s="295"/>
      <c r="U19" s="295"/>
      <c r="V19" s="295"/>
      <c r="W19" s="295"/>
      <c r="X19" s="295"/>
      <c r="Y19" s="295"/>
      <c r="Z19" s="295"/>
      <c r="AA19" s="295"/>
    </row>
    <row r="20" spans="1:27" ht="15">
      <c r="A20" s="25">
        <v>31</v>
      </c>
      <c r="B20" s="26" t="s">
        <v>44</v>
      </c>
      <c r="C20" s="352">
        <v>61</v>
      </c>
      <c r="D20" s="275">
        <v>98</v>
      </c>
      <c r="E20" s="276">
        <v>24</v>
      </c>
      <c r="F20" s="407">
        <v>0</v>
      </c>
      <c r="G20" s="277">
        <v>183</v>
      </c>
      <c r="H20" s="401">
        <v>219</v>
      </c>
      <c r="I20" s="429">
        <v>384</v>
      </c>
      <c r="J20" s="276">
        <v>172</v>
      </c>
      <c r="K20" s="407">
        <v>0</v>
      </c>
      <c r="L20" s="277">
        <v>775</v>
      </c>
      <c r="M20" s="401">
        <v>79</v>
      </c>
      <c r="N20" s="275">
        <v>122</v>
      </c>
      <c r="O20" s="276">
        <v>64</v>
      </c>
      <c r="P20" s="407">
        <v>0</v>
      </c>
      <c r="Q20" s="277">
        <v>265</v>
      </c>
      <c r="R20" s="277">
        <v>1223</v>
      </c>
      <c r="S20" s="294" t="s">
        <v>246</v>
      </c>
      <c r="T20" s="295"/>
      <c r="U20" s="295"/>
      <c r="V20" s="295"/>
      <c r="W20" s="295"/>
      <c r="X20" s="295"/>
      <c r="Y20" s="295"/>
      <c r="Z20" s="295"/>
      <c r="AA20" s="295"/>
    </row>
    <row r="21" spans="1:27" ht="15">
      <c r="A21" s="25">
        <v>32</v>
      </c>
      <c r="B21" s="26" t="s">
        <v>45</v>
      </c>
      <c r="C21" s="352">
        <v>773</v>
      </c>
      <c r="D21" s="275">
        <v>1214</v>
      </c>
      <c r="E21" s="276">
        <v>129</v>
      </c>
      <c r="F21" s="407">
        <v>0</v>
      </c>
      <c r="G21" s="277">
        <v>2116</v>
      </c>
      <c r="H21" s="401">
        <v>2423</v>
      </c>
      <c r="I21" s="429">
        <v>4772</v>
      </c>
      <c r="J21" s="276">
        <v>994</v>
      </c>
      <c r="K21" s="407">
        <v>0</v>
      </c>
      <c r="L21" s="277">
        <v>8189</v>
      </c>
      <c r="M21" s="401">
        <v>840</v>
      </c>
      <c r="N21" s="275">
        <v>1535</v>
      </c>
      <c r="O21" s="276">
        <v>511</v>
      </c>
      <c r="P21" s="407">
        <v>0</v>
      </c>
      <c r="Q21" s="277">
        <v>2886</v>
      </c>
      <c r="R21" s="277">
        <v>13191</v>
      </c>
      <c r="S21" s="294" t="s">
        <v>247</v>
      </c>
      <c r="T21" s="295"/>
      <c r="U21" s="295"/>
      <c r="V21" s="295"/>
      <c r="W21" s="295"/>
      <c r="X21" s="295"/>
      <c r="Y21" s="295"/>
      <c r="Z21" s="295"/>
      <c r="AA21" s="295"/>
    </row>
    <row r="22" spans="1:27" ht="15.75" thickBot="1">
      <c r="A22" s="30">
        <v>39</v>
      </c>
      <c r="B22" s="31" t="s">
        <v>46</v>
      </c>
      <c r="C22" s="353">
        <v>157</v>
      </c>
      <c r="D22" s="278">
        <v>237</v>
      </c>
      <c r="E22" s="279">
        <v>40</v>
      </c>
      <c r="F22" s="408">
        <v>0</v>
      </c>
      <c r="G22" s="280">
        <v>434</v>
      </c>
      <c r="H22" s="402">
        <v>619</v>
      </c>
      <c r="I22" s="430">
        <v>1154</v>
      </c>
      <c r="J22" s="279">
        <v>263</v>
      </c>
      <c r="K22" s="408">
        <v>0</v>
      </c>
      <c r="L22" s="280">
        <v>2036</v>
      </c>
      <c r="M22" s="402">
        <v>232</v>
      </c>
      <c r="N22" s="278">
        <v>361</v>
      </c>
      <c r="O22" s="279">
        <v>148</v>
      </c>
      <c r="P22" s="408">
        <v>0</v>
      </c>
      <c r="Q22" s="280">
        <v>741</v>
      </c>
      <c r="R22" s="280">
        <v>3211</v>
      </c>
      <c r="S22" s="294" t="s">
        <v>248</v>
      </c>
      <c r="T22" s="295"/>
      <c r="U22" s="295"/>
      <c r="V22" s="295"/>
      <c r="W22" s="295"/>
      <c r="X22" s="295"/>
      <c r="Y22" s="295"/>
      <c r="Z22" s="295"/>
      <c r="AA22" s="295"/>
    </row>
    <row r="23" spans="1:27" ht="15.75" thickBot="1">
      <c r="A23" s="15">
        <v>4</v>
      </c>
      <c r="B23" s="16" t="s">
        <v>47</v>
      </c>
      <c r="C23" s="360">
        <v>2</v>
      </c>
      <c r="D23" s="400">
        <v>7</v>
      </c>
      <c r="E23" s="400">
        <v>25</v>
      </c>
      <c r="F23" s="436">
        <v>0</v>
      </c>
      <c r="G23" s="298">
        <v>34</v>
      </c>
      <c r="H23" s="360">
        <v>12</v>
      </c>
      <c r="I23" s="427">
        <v>22</v>
      </c>
      <c r="J23" s="400">
        <v>102</v>
      </c>
      <c r="K23" s="436">
        <v>0</v>
      </c>
      <c r="L23" s="298">
        <v>136</v>
      </c>
      <c r="M23" s="360">
        <v>5</v>
      </c>
      <c r="N23" s="400">
        <v>15</v>
      </c>
      <c r="O23" s="400">
        <v>42</v>
      </c>
      <c r="P23" s="436">
        <v>0</v>
      </c>
      <c r="Q23" s="298">
        <v>62</v>
      </c>
      <c r="R23" s="98">
        <v>232</v>
      </c>
      <c r="S23" s="295"/>
      <c r="T23" s="295"/>
      <c r="U23" s="295"/>
      <c r="V23" s="295"/>
      <c r="W23" s="295"/>
      <c r="X23" s="295"/>
      <c r="Y23" s="295"/>
      <c r="Z23" s="295"/>
      <c r="AA23" s="295"/>
    </row>
    <row r="24" spans="1:27" ht="15">
      <c r="A24" s="35">
        <v>40</v>
      </c>
      <c r="B24" s="36" t="s">
        <v>48</v>
      </c>
      <c r="C24" s="354">
        <v>2</v>
      </c>
      <c r="D24" s="211">
        <v>4</v>
      </c>
      <c r="E24" s="212">
        <v>17</v>
      </c>
      <c r="F24" s="406">
        <v>0</v>
      </c>
      <c r="G24" s="214">
        <v>23</v>
      </c>
      <c r="H24" s="386">
        <v>8</v>
      </c>
      <c r="I24" s="428">
        <v>14</v>
      </c>
      <c r="J24" s="212">
        <v>72</v>
      </c>
      <c r="K24" s="406">
        <v>0</v>
      </c>
      <c r="L24" s="214">
        <v>94</v>
      </c>
      <c r="M24" s="386">
        <v>4</v>
      </c>
      <c r="N24" s="211">
        <v>7</v>
      </c>
      <c r="O24" s="212">
        <v>31</v>
      </c>
      <c r="P24" s="406">
        <v>0</v>
      </c>
      <c r="Q24" s="214">
        <v>42</v>
      </c>
      <c r="R24" s="214">
        <v>159</v>
      </c>
      <c r="S24" s="294" t="s">
        <v>249</v>
      </c>
      <c r="T24" s="295"/>
      <c r="U24" s="295"/>
      <c r="V24" s="295"/>
      <c r="W24" s="295"/>
      <c r="X24" s="295"/>
      <c r="Y24" s="295"/>
      <c r="Z24" s="295"/>
      <c r="AA24" s="295"/>
    </row>
    <row r="25" spans="1:27" ht="15.75" thickBot="1">
      <c r="A25" s="40">
        <v>41</v>
      </c>
      <c r="B25" s="41" t="s">
        <v>49</v>
      </c>
      <c r="C25" s="355">
        <v>0</v>
      </c>
      <c r="D25" s="281">
        <v>3</v>
      </c>
      <c r="E25" s="282">
        <v>8</v>
      </c>
      <c r="F25" s="409">
        <v>0</v>
      </c>
      <c r="G25" s="283">
        <v>11</v>
      </c>
      <c r="H25" s="403">
        <v>4</v>
      </c>
      <c r="I25" s="431">
        <v>8</v>
      </c>
      <c r="J25" s="282">
        <v>30</v>
      </c>
      <c r="K25" s="409">
        <v>0</v>
      </c>
      <c r="L25" s="283">
        <v>42</v>
      </c>
      <c r="M25" s="403">
        <v>1</v>
      </c>
      <c r="N25" s="281">
        <v>8</v>
      </c>
      <c r="O25" s="282">
        <v>11</v>
      </c>
      <c r="P25" s="409">
        <v>0</v>
      </c>
      <c r="Q25" s="283">
        <v>20</v>
      </c>
      <c r="R25" s="283">
        <v>73</v>
      </c>
      <c r="S25" s="294" t="s">
        <v>250</v>
      </c>
      <c r="T25" s="295"/>
      <c r="U25" s="295"/>
      <c r="V25" s="295"/>
      <c r="W25" s="295"/>
      <c r="X25" s="295"/>
      <c r="Y25" s="295"/>
      <c r="Z25" s="295"/>
      <c r="AA25" s="295"/>
    </row>
    <row r="26" spans="1:27" ht="15.75" thickBot="1">
      <c r="A26" s="15">
        <v>5</v>
      </c>
      <c r="B26" s="16" t="s">
        <v>50</v>
      </c>
      <c r="C26" s="360">
        <v>241</v>
      </c>
      <c r="D26" s="400">
        <v>368</v>
      </c>
      <c r="E26" s="400">
        <v>51</v>
      </c>
      <c r="F26" s="436">
        <v>3</v>
      </c>
      <c r="G26" s="298">
        <v>663</v>
      </c>
      <c r="H26" s="360">
        <v>866</v>
      </c>
      <c r="I26" s="427">
        <v>1656</v>
      </c>
      <c r="J26" s="400">
        <v>309</v>
      </c>
      <c r="K26" s="436">
        <v>7</v>
      </c>
      <c r="L26" s="298">
        <v>2838</v>
      </c>
      <c r="M26" s="360">
        <v>317</v>
      </c>
      <c r="N26" s="400">
        <v>560</v>
      </c>
      <c r="O26" s="400">
        <v>174</v>
      </c>
      <c r="P26" s="436">
        <v>5</v>
      </c>
      <c r="Q26" s="298">
        <v>1056</v>
      </c>
      <c r="R26" s="98">
        <v>4557</v>
      </c>
      <c r="S26" s="295"/>
      <c r="T26" s="295"/>
      <c r="U26" s="295"/>
      <c r="V26" s="295"/>
      <c r="W26" s="295"/>
      <c r="X26" s="295"/>
      <c r="Y26" s="295"/>
      <c r="Z26" s="295"/>
      <c r="AA26" s="295"/>
    </row>
    <row r="27" spans="1:27" ht="15">
      <c r="A27" s="20">
        <v>50</v>
      </c>
      <c r="B27" s="21" t="s">
        <v>52</v>
      </c>
      <c r="C27" s="351">
        <v>91</v>
      </c>
      <c r="D27" s="199">
        <v>148</v>
      </c>
      <c r="E27" s="200">
        <v>22</v>
      </c>
      <c r="F27" s="410">
        <v>0</v>
      </c>
      <c r="G27" s="202">
        <v>261</v>
      </c>
      <c r="H27" s="383">
        <v>340</v>
      </c>
      <c r="I27" s="432">
        <v>794</v>
      </c>
      <c r="J27" s="200">
        <v>126</v>
      </c>
      <c r="K27" s="410">
        <v>2</v>
      </c>
      <c r="L27" s="202">
        <v>1262</v>
      </c>
      <c r="M27" s="383">
        <v>133</v>
      </c>
      <c r="N27" s="199">
        <v>278</v>
      </c>
      <c r="O27" s="200">
        <v>82</v>
      </c>
      <c r="P27" s="410">
        <v>1</v>
      </c>
      <c r="Q27" s="202">
        <v>494</v>
      </c>
      <c r="R27" s="202">
        <v>2017</v>
      </c>
      <c r="S27" s="294" t="s">
        <v>251</v>
      </c>
      <c r="T27" s="295"/>
      <c r="U27" s="295"/>
      <c r="V27" s="295"/>
      <c r="W27" s="295"/>
      <c r="X27" s="295"/>
      <c r="Y27" s="295"/>
      <c r="Z27" s="295"/>
      <c r="AA27" s="295"/>
    </row>
    <row r="28" spans="1:27" ht="15">
      <c r="A28" s="25">
        <v>51</v>
      </c>
      <c r="B28" s="26" t="s">
        <v>52</v>
      </c>
      <c r="C28" s="352">
        <v>42</v>
      </c>
      <c r="D28" s="275">
        <v>87</v>
      </c>
      <c r="E28" s="276">
        <v>4</v>
      </c>
      <c r="F28" s="407">
        <v>0</v>
      </c>
      <c r="G28" s="277">
        <v>133</v>
      </c>
      <c r="H28" s="401">
        <v>108</v>
      </c>
      <c r="I28" s="429">
        <v>263</v>
      </c>
      <c r="J28" s="276">
        <v>23</v>
      </c>
      <c r="K28" s="407">
        <v>0</v>
      </c>
      <c r="L28" s="277">
        <v>394</v>
      </c>
      <c r="M28" s="401">
        <v>30</v>
      </c>
      <c r="N28" s="275">
        <v>68</v>
      </c>
      <c r="O28" s="276">
        <v>14</v>
      </c>
      <c r="P28" s="407">
        <v>0</v>
      </c>
      <c r="Q28" s="277">
        <v>112</v>
      </c>
      <c r="R28" s="277">
        <v>639</v>
      </c>
      <c r="S28" s="294" t="s">
        <v>252</v>
      </c>
      <c r="T28" s="295"/>
      <c r="U28" s="295"/>
      <c r="V28" s="295"/>
      <c r="W28" s="295"/>
      <c r="X28" s="295"/>
      <c r="Y28" s="295"/>
      <c r="Z28" s="295"/>
      <c r="AA28" s="295"/>
    </row>
    <row r="29" spans="1:27" ht="15">
      <c r="A29" s="25">
        <v>52</v>
      </c>
      <c r="B29" s="26" t="s">
        <v>53</v>
      </c>
      <c r="C29" s="352">
        <v>91</v>
      </c>
      <c r="D29" s="275">
        <v>101</v>
      </c>
      <c r="E29" s="276">
        <v>20</v>
      </c>
      <c r="F29" s="407">
        <v>0</v>
      </c>
      <c r="G29" s="277">
        <v>212</v>
      </c>
      <c r="H29" s="401">
        <v>326</v>
      </c>
      <c r="I29" s="429">
        <v>499</v>
      </c>
      <c r="J29" s="276">
        <v>137</v>
      </c>
      <c r="K29" s="407">
        <v>3</v>
      </c>
      <c r="L29" s="277">
        <v>965</v>
      </c>
      <c r="M29" s="401">
        <v>129</v>
      </c>
      <c r="N29" s="275">
        <v>189</v>
      </c>
      <c r="O29" s="276">
        <v>67</v>
      </c>
      <c r="P29" s="407">
        <v>3</v>
      </c>
      <c r="Q29" s="277">
        <v>388</v>
      </c>
      <c r="R29" s="277">
        <v>1565</v>
      </c>
      <c r="S29" s="294" t="s">
        <v>253</v>
      </c>
      <c r="T29" s="295"/>
      <c r="U29" s="295"/>
      <c r="V29" s="295"/>
      <c r="W29" s="295"/>
      <c r="X29" s="295"/>
      <c r="Y29" s="295"/>
      <c r="Z29" s="295"/>
      <c r="AA29" s="295"/>
    </row>
    <row r="30" spans="1:27" ht="28.5">
      <c r="A30" s="25">
        <v>53</v>
      </c>
      <c r="B30" s="26" t="s">
        <v>115</v>
      </c>
      <c r="C30" s="352">
        <v>2</v>
      </c>
      <c r="D30" s="275">
        <v>1</v>
      </c>
      <c r="E30" s="276">
        <v>0</v>
      </c>
      <c r="F30" s="407">
        <v>1</v>
      </c>
      <c r="G30" s="277">
        <v>4</v>
      </c>
      <c r="H30" s="401">
        <v>3</v>
      </c>
      <c r="I30" s="429">
        <v>5</v>
      </c>
      <c r="J30" s="276">
        <v>7</v>
      </c>
      <c r="K30" s="407">
        <v>2</v>
      </c>
      <c r="L30" s="277">
        <v>17</v>
      </c>
      <c r="M30" s="401">
        <v>0</v>
      </c>
      <c r="N30" s="275">
        <v>1</v>
      </c>
      <c r="O30" s="276">
        <v>2</v>
      </c>
      <c r="P30" s="407">
        <v>0</v>
      </c>
      <c r="Q30" s="277">
        <v>3</v>
      </c>
      <c r="R30" s="277">
        <v>24</v>
      </c>
      <c r="S30" s="294" t="s">
        <v>254</v>
      </c>
      <c r="T30" s="295"/>
      <c r="U30" s="295"/>
      <c r="V30" s="295"/>
      <c r="W30" s="295"/>
      <c r="X30" s="295"/>
      <c r="Y30" s="295"/>
      <c r="Z30" s="295"/>
      <c r="AA30" s="295"/>
    </row>
    <row r="31" spans="1:27" ht="15">
      <c r="A31" s="25">
        <v>54</v>
      </c>
      <c r="B31" s="26" t="s">
        <v>55</v>
      </c>
      <c r="C31" s="352">
        <v>10</v>
      </c>
      <c r="D31" s="275">
        <v>10</v>
      </c>
      <c r="E31" s="276">
        <v>0</v>
      </c>
      <c r="F31" s="407">
        <v>2</v>
      </c>
      <c r="G31" s="277">
        <v>22</v>
      </c>
      <c r="H31" s="401">
        <v>37</v>
      </c>
      <c r="I31" s="429">
        <v>19</v>
      </c>
      <c r="J31" s="276">
        <v>2</v>
      </c>
      <c r="K31" s="407">
        <v>0</v>
      </c>
      <c r="L31" s="277">
        <v>58</v>
      </c>
      <c r="M31" s="401">
        <v>5</v>
      </c>
      <c r="N31" s="275">
        <v>3</v>
      </c>
      <c r="O31" s="276">
        <v>0</v>
      </c>
      <c r="P31" s="407">
        <v>1</v>
      </c>
      <c r="Q31" s="277">
        <v>9</v>
      </c>
      <c r="R31" s="277">
        <v>89</v>
      </c>
      <c r="S31" s="294" t="s">
        <v>255</v>
      </c>
      <c r="T31" s="295"/>
      <c r="U31" s="295"/>
      <c r="V31" s="295"/>
      <c r="W31" s="295"/>
      <c r="X31" s="295"/>
      <c r="Y31" s="295"/>
      <c r="Z31" s="295"/>
      <c r="AA31" s="295"/>
    </row>
    <row r="32" spans="1:27" ht="15.75" thickBot="1">
      <c r="A32" s="30">
        <v>59</v>
      </c>
      <c r="B32" s="31" t="s">
        <v>56</v>
      </c>
      <c r="C32" s="353">
        <v>5</v>
      </c>
      <c r="D32" s="278">
        <v>21</v>
      </c>
      <c r="E32" s="279">
        <v>5</v>
      </c>
      <c r="F32" s="408">
        <v>0</v>
      </c>
      <c r="G32" s="280">
        <v>31</v>
      </c>
      <c r="H32" s="402">
        <v>52</v>
      </c>
      <c r="I32" s="430">
        <v>76</v>
      </c>
      <c r="J32" s="279">
        <v>14</v>
      </c>
      <c r="K32" s="408">
        <v>0</v>
      </c>
      <c r="L32" s="280">
        <v>142</v>
      </c>
      <c r="M32" s="402">
        <v>20</v>
      </c>
      <c r="N32" s="278">
        <v>21</v>
      </c>
      <c r="O32" s="279">
        <v>9</v>
      </c>
      <c r="P32" s="408">
        <v>0</v>
      </c>
      <c r="Q32" s="280">
        <v>50</v>
      </c>
      <c r="R32" s="280">
        <v>223</v>
      </c>
      <c r="S32" s="294" t="s">
        <v>256</v>
      </c>
      <c r="T32" s="295"/>
      <c r="U32" s="295"/>
      <c r="V32" s="295"/>
      <c r="W32" s="295"/>
      <c r="X32" s="295"/>
      <c r="Y32" s="295"/>
      <c r="Z32" s="295"/>
      <c r="AA32" s="295"/>
    </row>
    <row r="33" spans="1:27" ht="29.25" thickBot="1">
      <c r="A33" s="15">
        <v>6</v>
      </c>
      <c r="B33" s="16" t="s">
        <v>57</v>
      </c>
      <c r="C33" s="360">
        <v>189</v>
      </c>
      <c r="D33" s="400">
        <v>167</v>
      </c>
      <c r="E33" s="400">
        <v>7</v>
      </c>
      <c r="F33" s="436">
        <v>0</v>
      </c>
      <c r="G33" s="298">
        <v>363</v>
      </c>
      <c r="H33" s="360">
        <v>610</v>
      </c>
      <c r="I33" s="427">
        <v>610</v>
      </c>
      <c r="J33" s="400">
        <v>82</v>
      </c>
      <c r="K33" s="436">
        <v>1</v>
      </c>
      <c r="L33" s="298">
        <v>1303</v>
      </c>
      <c r="M33" s="360">
        <v>182</v>
      </c>
      <c r="N33" s="400">
        <v>164</v>
      </c>
      <c r="O33" s="400">
        <v>24</v>
      </c>
      <c r="P33" s="436">
        <v>0</v>
      </c>
      <c r="Q33" s="298">
        <v>370</v>
      </c>
      <c r="R33" s="98">
        <v>2036</v>
      </c>
      <c r="S33" s="295"/>
      <c r="T33" s="295"/>
      <c r="U33" s="295"/>
      <c r="V33" s="295"/>
      <c r="W33" s="295"/>
      <c r="X33" s="295"/>
      <c r="Y33" s="295"/>
      <c r="Z33" s="295"/>
      <c r="AA33" s="295"/>
    </row>
    <row r="34" spans="1:27" ht="15">
      <c r="A34" s="35">
        <v>60</v>
      </c>
      <c r="B34" s="36" t="s">
        <v>100</v>
      </c>
      <c r="C34" s="354">
        <v>40</v>
      </c>
      <c r="D34" s="211">
        <v>28</v>
      </c>
      <c r="E34" s="212">
        <v>1</v>
      </c>
      <c r="F34" s="406">
        <v>0</v>
      </c>
      <c r="G34" s="214">
        <v>69</v>
      </c>
      <c r="H34" s="386">
        <v>98</v>
      </c>
      <c r="I34" s="428">
        <v>100</v>
      </c>
      <c r="J34" s="212">
        <v>3</v>
      </c>
      <c r="K34" s="406">
        <v>1</v>
      </c>
      <c r="L34" s="214">
        <v>202</v>
      </c>
      <c r="M34" s="386">
        <v>35</v>
      </c>
      <c r="N34" s="211">
        <v>32</v>
      </c>
      <c r="O34" s="212">
        <v>5</v>
      </c>
      <c r="P34" s="406">
        <v>0</v>
      </c>
      <c r="Q34" s="214">
        <v>72</v>
      </c>
      <c r="R34" s="214">
        <v>343</v>
      </c>
      <c r="S34" s="294" t="s">
        <v>257</v>
      </c>
      <c r="T34" s="295"/>
      <c r="U34" s="295"/>
      <c r="V34" s="295"/>
      <c r="W34" s="295"/>
      <c r="X34" s="295"/>
      <c r="Y34" s="295"/>
      <c r="Z34" s="295"/>
      <c r="AA34" s="295"/>
    </row>
    <row r="35" spans="1:27" ht="15">
      <c r="A35" s="25">
        <v>61</v>
      </c>
      <c r="B35" s="26" t="s">
        <v>59</v>
      </c>
      <c r="C35" s="352">
        <v>95</v>
      </c>
      <c r="D35" s="275">
        <v>90</v>
      </c>
      <c r="E35" s="276">
        <v>4</v>
      </c>
      <c r="F35" s="407">
        <v>0</v>
      </c>
      <c r="G35" s="277">
        <v>189</v>
      </c>
      <c r="H35" s="401">
        <v>306</v>
      </c>
      <c r="I35" s="429">
        <v>288</v>
      </c>
      <c r="J35" s="276">
        <v>41</v>
      </c>
      <c r="K35" s="407">
        <v>0</v>
      </c>
      <c r="L35" s="277">
        <v>635</v>
      </c>
      <c r="M35" s="401">
        <v>75</v>
      </c>
      <c r="N35" s="275">
        <v>79</v>
      </c>
      <c r="O35" s="276">
        <v>9</v>
      </c>
      <c r="P35" s="407">
        <v>0</v>
      </c>
      <c r="Q35" s="277">
        <v>163</v>
      </c>
      <c r="R35" s="277">
        <v>987</v>
      </c>
      <c r="S35" s="294" t="s">
        <v>258</v>
      </c>
      <c r="T35" s="295"/>
      <c r="U35" s="295"/>
      <c r="V35" s="295"/>
      <c r="W35" s="295"/>
      <c r="X35" s="295"/>
      <c r="Y35" s="295"/>
      <c r="Z35" s="295"/>
      <c r="AA35" s="295"/>
    </row>
    <row r="36" spans="1:27" ht="15">
      <c r="A36" s="25">
        <v>62</v>
      </c>
      <c r="B36" s="26" t="s">
        <v>60</v>
      </c>
      <c r="C36" s="352">
        <v>42</v>
      </c>
      <c r="D36" s="275">
        <v>39</v>
      </c>
      <c r="E36" s="276">
        <v>1</v>
      </c>
      <c r="F36" s="407">
        <v>0</v>
      </c>
      <c r="G36" s="277">
        <v>82</v>
      </c>
      <c r="H36" s="401">
        <v>173</v>
      </c>
      <c r="I36" s="429">
        <v>169</v>
      </c>
      <c r="J36" s="276">
        <v>28</v>
      </c>
      <c r="K36" s="407">
        <v>0</v>
      </c>
      <c r="L36" s="277">
        <v>370</v>
      </c>
      <c r="M36" s="401">
        <v>60</v>
      </c>
      <c r="N36" s="275">
        <v>47</v>
      </c>
      <c r="O36" s="276">
        <v>9</v>
      </c>
      <c r="P36" s="407">
        <v>0</v>
      </c>
      <c r="Q36" s="277">
        <v>116</v>
      </c>
      <c r="R36" s="277">
        <v>568</v>
      </c>
      <c r="S36" s="294" t="s">
        <v>259</v>
      </c>
      <c r="T36" s="295"/>
      <c r="U36" s="295"/>
      <c r="V36" s="295"/>
      <c r="W36" s="295"/>
      <c r="X36" s="295"/>
      <c r="Y36" s="295"/>
      <c r="Z36" s="295"/>
      <c r="AA36" s="295"/>
    </row>
    <row r="37" spans="1:27" ht="15">
      <c r="A37" s="25">
        <v>63</v>
      </c>
      <c r="B37" s="26" t="s">
        <v>61</v>
      </c>
      <c r="C37" s="352">
        <v>0</v>
      </c>
      <c r="D37" s="275">
        <v>1</v>
      </c>
      <c r="E37" s="276">
        <v>0</v>
      </c>
      <c r="F37" s="407">
        <v>0</v>
      </c>
      <c r="G37" s="277">
        <v>1</v>
      </c>
      <c r="H37" s="401">
        <v>4</v>
      </c>
      <c r="I37" s="429">
        <v>4</v>
      </c>
      <c r="J37" s="276">
        <v>0</v>
      </c>
      <c r="K37" s="407">
        <v>0</v>
      </c>
      <c r="L37" s="277">
        <v>8</v>
      </c>
      <c r="M37" s="401">
        <v>2</v>
      </c>
      <c r="N37" s="275">
        <v>1</v>
      </c>
      <c r="O37" s="276">
        <v>0</v>
      </c>
      <c r="P37" s="407">
        <v>0</v>
      </c>
      <c r="Q37" s="277">
        <v>3</v>
      </c>
      <c r="R37" s="277">
        <v>12</v>
      </c>
      <c r="S37" s="294" t="s">
        <v>260</v>
      </c>
      <c r="T37" s="295"/>
      <c r="U37" s="295"/>
      <c r="V37" s="295"/>
      <c r="W37" s="295"/>
      <c r="X37" s="295"/>
      <c r="Y37" s="295"/>
      <c r="Z37" s="295"/>
      <c r="AA37" s="295"/>
    </row>
    <row r="38" spans="1:27" ht="29.25" thickBot="1">
      <c r="A38" s="40">
        <v>69</v>
      </c>
      <c r="B38" s="41" t="s">
        <v>62</v>
      </c>
      <c r="C38" s="355">
        <v>12</v>
      </c>
      <c r="D38" s="281">
        <v>9</v>
      </c>
      <c r="E38" s="282">
        <v>1</v>
      </c>
      <c r="F38" s="409">
        <v>0</v>
      </c>
      <c r="G38" s="283">
        <v>22</v>
      </c>
      <c r="H38" s="403">
        <v>29</v>
      </c>
      <c r="I38" s="431">
        <v>49</v>
      </c>
      <c r="J38" s="282">
        <v>10</v>
      </c>
      <c r="K38" s="409">
        <v>0</v>
      </c>
      <c r="L38" s="283">
        <v>88</v>
      </c>
      <c r="M38" s="403">
        <v>10</v>
      </c>
      <c r="N38" s="281">
        <v>5</v>
      </c>
      <c r="O38" s="282">
        <v>1</v>
      </c>
      <c r="P38" s="409">
        <v>0</v>
      </c>
      <c r="Q38" s="283">
        <v>16</v>
      </c>
      <c r="R38" s="283">
        <v>126</v>
      </c>
      <c r="S38" s="294" t="s">
        <v>261</v>
      </c>
      <c r="T38" s="295"/>
      <c r="U38" s="295"/>
      <c r="V38" s="295"/>
      <c r="W38" s="295"/>
      <c r="X38" s="295"/>
      <c r="Y38" s="295"/>
      <c r="Z38" s="295"/>
      <c r="AA38" s="295"/>
    </row>
    <row r="39" spans="1:27" ht="15.75" thickBot="1">
      <c r="A39" s="15">
        <v>7</v>
      </c>
      <c r="B39" s="16" t="s">
        <v>63</v>
      </c>
      <c r="C39" s="360">
        <v>72</v>
      </c>
      <c r="D39" s="400">
        <v>11</v>
      </c>
      <c r="E39" s="400">
        <v>1</v>
      </c>
      <c r="F39" s="436">
        <v>0</v>
      </c>
      <c r="G39" s="298">
        <v>84</v>
      </c>
      <c r="H39" s="360">
        <v>215</v>
      </c>
      <c r="I39" s="427">
        <v>66</v>
      </c>
      <c r="J39" s="400">
        <v>5</v>
      </c>
      <c r="K39" s="436">
        <v>0</v>
      </c>
      <c r="L39" s="298">
        <v>286</v>
      </c>
      <c r="M39" s="360">
        <v>74</v>
      </c>
      <c r="N39" s="400">
        <v>21</v>
      </c>
      <c r="O39" s="400">
        <v>1</v>
      </c>
      <c r="P39" s="436">
        <v>0</v>
      </c>
      <c r="Q39" s="298">
        <v>96</v>
      </c>
      <c r="R39" s="98">
        <v>466</v>
      </c>
      <c r="S39" s="295"/>
      <c r="T39" s="295"/>
      <c r="U39" s="295"/>
      <c r="V39" s="295"/>
      <c r="W39" s="295"/>
      <c r="X39" s="295"/>
      <c r="Y39" s="295"/>
      <c r="Z39" s="295"/>
      <c r="AA39" s="295"/>
    </row>
    <row r="40" spans="1:27" ht="15">
      <c r="A40" s="20">
        <v>70</v>
      </c>
      <c r="B40" s="21" t="s">
        <v>101</v>
      </c>
      <c r="C40" s="351">
        <v>21</v>
      </c>
      <c r="D40" s="199">
        <v>1</v>
      </c>
      <c r="E40" s="200">
        <v>0</v>
      </c>
      <c r="F40" s="410">
        <v>0</v>
      </c>
      <c r="G40" s="202">
        <v>22</v>
      </c>
      <c r="H40" s="383">
        <v>66</v>
      </c>
      <c r="I40" s="432">
        <v>8</v>
      </c>
      <c r="J40" s="200">
        <v>0</v>
      </c>
      <c r="K40" s="410">
        <v>0</v>
      </c>
      <c r="L40" s="202">
        <v>74</v>
      </c>
      <c r="M40" s="383">
        <v>31</v>
      </c>
      <c r="N40" s="199">
        <v>8</v>
      </c>
      <c r="O40" s="200">
        <v>0</v>
      </c>
      <c r="P40" s="410">
        <v>0</v>
      </c>
      <c r="Q40" s="202">
        <v>39</v>
      </c>
      <c r="R40" s="202">
        <v>135</v>
      </c>
      <c r="S40" s="294" t="s">
        <v>262</v>
      </c>
      <c r="T40" s="295"/>
      <c r="U40" s="295"/>
      <c r="V40" s="295"/>
      <c r="W40" s="295"/>
      <c r="X40" s="295"/>
      <c r="Y40" s="295"/>
      <c r="Z40" s="295"/>
      <c r="AA40" s="295"/>
    </row>
    <row r="41" spans="1:27" ht="15">
      <c r="A41" s="25">
        <v>71</v>
      </c>
      <c r="B41" s="26" t="s">
        <v>65</v>
      </c>
      <c r="C41" s="352">
        <v>15</v>
      </c>
      <c r="D41" s="275">
        <v>5</v>
      </c>
      <c r="E41" s="276">
        <v>1</v>
      </c>
      <c r="F41" s="407">
        <v>0</v>
      </c>
      <c r="G41" s="277">
        <v>21</v>
      </c>
      <c r="H41" s="401">
        <v>55</v>
      </c>
      <c r="I41" s="429">
        <v>22</v>
      </c>
      <c r="J41" s="276">
        <v>4</v>
      </c>
      <c r="K41" s="407">
        <v>0</v>
      </c>
      <c r="L41" s="277">
        <v>81</v>
      </c>
      <c r="M41" s="401">
        <v>16</v>
      </c>
      <c r="N41" s="275">
        <v>6</v>
      </c>
      <c r="O41" s="276">
        <v>0</v>
      </c>
      <c r="P41" s="407">
        <v>0</v>
      </c>
      <c r="Q41" s="277">
        <v>22</v>
      </c>
      <c r="R41" s="277">
        <v>124</v>
      </c>
      <c r="S41" s="294" t="s">
        <v>263</v>
      </c>
      <c r="T41" s="295"/>
      <c r="U41" s="295"/>
      <c r="V41" s="295"/>
      <c r="W41" s="295"/>
      <c r="X41" s="295"/>
      <c r="Y41" s="295"/>
      <c r="Z41" s="295"/>
      <c r="AA41" s="295"/>
    </row>
    <row r="42" spans="1:27" ht="15">
      <c r="A42" s="25">
        <v>72</v>
      </c>
      <c r="B42" s="26" t="s">
        <v>66</v>
      </c>
      <c r="C42" s="352">
        <v>22</v>
      </c>
      <c r="D42" s="275">
        <v>3</v>
      </c>
      <c r="E42" s="276">
        <v>0</v>
      </c>
      <c r="F42" s="407">
        <v>0</v>
      </c>
      <c r="G42" s="277">
        <v>25</v>
      </c>
      <c r="H42" s="401">
        <v>42</v>
      </c>
      <c r="I42" s="429">
        <v>13</v>
      </c>
      <c r="J42" s="276">
        <v>1</v>
      </c>
      <c r="K42" s="407">
        <v>0</v>
      </c>
      <c r="L42" s="277">
        <v>56</v>
      </c>
      <c r="M42" s="401">
        <v>9</v>
      </c>
      <c r="N42" s="275">
        <v>5</v>
      </c>
      <c r="O42" s="276">
        <v>0</v>
      </c>
      <c r="P42" s="407">
        <v>0</v>
      </c>
      <c r="Q42" s="277">
        <v>14</v>
      </c>
      <c r="R42" s="277">
        <v>95</v>
      </c>
      <c r="S42" s="294" t="s">
        <v>264</v>
      </c>
      <c r="T42" s="295"/>
      <c r="U42" s="295"/>
      <c r="V42" s="295"/>
      <c r="W42" s="295"/>
      <c r="X42" s="295"/>
      <c r="Y42" s="295"/>
      <c r="Z42" s="295"/>
      <c r="AA42" s="295"/>
    </row>
    <row r="43" spans="1:27" ht="15.75" thickBot="1">
      <c r="A43" s="30">
        <v>79</v>
      </c>
      <c r="B43" s="31" t="s">
        <v>67</v>
      </c>
      <c r="C43" s="353">
        <v>14</v>
      </c>
      <c r="D43" s="278">
        <v>2</v>
      </c>
      <c r="E43" s="279">
        <v>0</v>
      </c>
      <c r="F43" s="408">
        <v>0</v>
      </c>
      <c r="G43" s="280">
        <v>16</v>
      </c>
      <c r="H43" s="402">
        <v>52</v>
      </c>
      <c r="I43" s="430">
        <v>23</v>
      </c>
      <c r="J43" s="279">
        <v>0</v>
      </c>
      <c r="K43" s="408">
        <v>0</v>
      </c>
      <c r="L43" s="280">
        <v>75</v>
      </c>
      <c r="M43" s="402">
        <v>18</v>
      </c>
      <c r="N43" s="278">
        <v>2</v>
      </c>
      <c r="O43" s="279">
        <v>1</v>
      </c>
      <c r="P43" s="408">
        <v>0</v>
      </c>
      <c r="Q43" s="280">
        <v>21</v>
      </c>
      <c r="R43" s="280">
        <v>112</v>
      </c>
      <c r="S43" s="294" t="s">
        <v>265</v>
      </c>
      <c r="T43" s="295"/>
      <c r="U43" s="295"/>
      <c r="V43" s="295"/>
      <c r="W43" s="295"/>
      <c r="X43" s="295"/>
      <c r="Y43" s="295"/>
      <c r="Z43" s="295"/>
      <c r="AA43" s="295"/>
    </row>
    <row r="44" spans="1:27" ht="15.75" thickBot="1">
      <c r="A44" s="15">
        <v>8</v>
      </c>
      <c r="B44" s="16" t="s">
        <v>68</v>
      </c>
      <c r="C44" s="360">
        <v>4</v>
      </c>
      <c r="D44" s="400">
        <v>2</v>
      </c>
      <c r="E44" s="400">
        <v>0</v>
      </c>
      <c r="F44" s="436">
        <v>0</v>
      </c>
      <c r="G44" s="298">
        <v>6</v>
      </c>
      <c r="H44" s="360">
        <v>8</v>
      </c>
      <c r="I44" s="427">
        <v>10</v>
      </c>
      <c r="J44" s="400">
        <v>0</v>
      </c>
      <c r="K44" s="436">
        <v>0</v>
      </c>
      <c r="L44" s="298">
        <v>18</v>
      </c>
      <c r="M44" s="360">
        <v>2</v>
      </c>
      <c r="N44" s="400">
        <v>4</v>
      </c>
      <c r="O44" s="400">
        <v>0</v>
      </c>
      <c r="P44" s="436">
        <v>0</v>
      </c>
      <c r="Q44" s="298">
        <v>6</v>
      </c>
      <c r="R44" s="98">
        <v>30</v>
      </c>
      <c r="S44" s="295"/>
      <c r="T44" s="295"/>
      <c r="U44" s="295"/>
      <c r="V44" s="295"/>
      <c r="W44" s="295"/>
      <c r="X44" s="295"/>
      <c r="Y44" s="295"/>
      <c r="Z44" s="295"/>
      <c r="AA44" s="295"/>
    </row>
    <row r="45" spans="1:27" ht="15">
      <c r="A45" s="35">
        <v>80</v>
      </c>
      <c r="B45" s="36" t="s">
        <v>102</v>
      </c>
      <c r="C45" s="354">
        <v>0</v>
      </c>
      <c r="D45" s="211">
        <v>0</v>
      </c>
      <c r="E45" s="212">
        <v>0</v>
      </c>
      <c r="F45" s="406">
        <v>0</v>
      </c>
      <c r="G45" s="214">
        <v>0</v>
      </c>
      <c r="H45" s="386">
        <v>0</v>
      </c>
      <c r="I45" s="428">
        <v>0</v>
      </c>
      <c r="J45" s="212">
        <v>0</v>
      </c>
      <c r="K45" s="406">
        <v>0</v>
      </c>
      <c r="L45" s="214">
        <v>0</v>
      </c>
      <c r="M45" s="386">
        <v>0</v>
      </c>
      <c r="N45" s="211">
        <v>0</v>
      </c>
      <c r="O45" s="212">
        <v>0</v>
      </c>
      <c r="P45" s="406">
        <v>0</v>
      </c>
      <c r="Q45" s="214">
        <v>0</v>
      </c>
      <c r="R45" s="214">
        <v>0</v>
      </c>
      <c r="S45" s="294" t="s">
        <v>266</v>
      </c>
      <c r="T45" s="295"/>
      <c r="U45" s="295"/>
      <c r="V45" s="295"/>
      <c r="W45" s="295"/>
      <c r="X45" s="295"/>
      <c r="Y45" s="295"/>
      <c r="Z45" s="295"/>
      <c r="AA45" s="295"/>
    </row>
    <row r="46" spans="1:27" ht="15">
      <c r="A46" s="25">
        <v>81</v>
      </c>
      <c r="B46" s="26" t="s">
        <v>70</v>
      </c>
      <c r="C46" s="352">
        <v>4</v>
      </c>
      <c r="D46" s="275">
        <v>2</v>
      </c>
      <c r="E46" s="276">
        <v>0</v>
      </c>
      <c r="F46" s="407">
        <v>0</v>
      </c>
      <c r="G46" s="277">
        <v>6</v>
      </c>
      <c r="H46" s="401">
        <v>7</v>
      </c>
      <c r="I46" s="429">
        <v>6</v>
      </c>
      <c r="J46" s="276">
        <v>0</v>
      </c>
      <c r="K46" s="407">
        <v>0</v>
      </c>
      <c r="L46" s="277">
        <v>13</v>
      </c>
      <c r="M46" s="401">
        <v>1</v>
      </c>
      <c r="N46" s="275">
        <v>4</v>
      </c>
      <c r="O46" s="276">
        <v>0</v>
      </c>
      <c r="P46" s="407">
        <v>0</v>
      </c>
      <c r="Q46" s="277">
        <v>5</v>
      </c>
      <c r="R46" s="277">
        <v>24</v>
      </c>
      <c r="S46" s="294" t="s">
        <v>267</v>
      </c>
      <c r="T46" s="295"/>
      <c r="U46" s="295"/>
      <c r="V46" s="295"/>
      <c r="W46" s="295"/>
      <c r="X46" s="295"/>
      <c r="Y46" s="295"/>
      <c r="Z46" s="295"/>
      <c r="AA46" s="295"/>
    </row>
    <row r="47" spans="1:27" ht="15">
      <c r="A47" s="25">
        <v>82</v>
      </c>
      <c r="B47" s="26" t="s">
        <v>71</v>
      </c>
      <c r="C47" s="352">
        <v>0</v>
      </c>
      <c r="D47" s="275">
        <v>0</v>
      </c>
      <c r="E47" s="276">
        <v>0</v>
      </c>
      <c r="F47" s="407">
        <v>0</v>
      </c>
      <c r="G47" s="277">
        <v>0</v>
      </c>
      <c r="H47" s="401">
        <v>0</v>
      </c>
      <c r="I47" s="429">
        <v>1</v>
      </c>
      <c r="J47" s="276">
        <v>0</v>
      </c>
      <c r="K47" s="407">
        <v>0</v>
      </c>
      <c r="L47" s="277">
        <v>1</v>
      </c>
      <c r="M47" s="401">
        <v>0</v>
      </c>
      <c r="N47" s="275">
        <v>0</v>
      </c>
      <c r="O47" s="276">
        <v>0</v>
      </c>
      <c r="P47" s="407">
        <v>0</v>
      </c>
      <c r="Q47" s="277">
        <v>0</v>
      </c>
      <c r="R47" s="277">
        <v>1</v>
      </c>
      <c r="S47" s="294" t="s">
        <v>268</v>
      </c>
      <c r="T47" s="295"/>
      <c r="U47" s="295"/>
      <c r="V47" s="295"/>
      <c r="W47" s="295"/>
      <c r="X47" s="295"/>
      <c r="Y47" s="295"/>
      <c r="Z47" s="295"/>
      <c r="AA47" s="295"/>
    </row>
    <row r="48" spans="1:27" ht="15.75" thickBot="1">
      <c r="A48" s="40">
        <v>89</v>
      </c>
      <c r="B48" s="41" t="s">
        <v>72</v>
      </c>
      <c r="C48" s="355">
        <v>0</v>
      </c>
      <c r="D48" s="281">
        <v>0</v>
      </c>
      <c r="E48" s="282">
        <v>0</v>
      </c>
      <c r="F48" s="409">
        <v>0</v>
      </c>
      <c r="G48" s="283">
        <v>0</v>
      </c>
      <c r="H48" s="403">
        <v>1</v>
      </c>
      <c r="I48" s="431">
        <v>3</v>
      </c>
      <c r="J48" s="282">
        <v>0</v>
      </c>
      <c r="K48" s="409">
        <v>0</v>
      </c>
      <c r="L48" s="283">
        <v>4</v>
      </c>
      <c r="M48" s="403">
        <v>1</v>
      </c>
      <c r="N48" s="281">
        <v>0</v>
      </c>
      <c r="O48" s="282">
        <v>0</v>
      </c>
      <c r="P48" s="409">
        <v>0</v>
      </c>
      <c r="Q48" s="283">
        <v>1</v>
      </c>
      <c r="R48" s="283">
        <v>5</v>
      </c>
      <c r="S48" s="294" t="s">
        <v>269</v>
      </c>
      <c r="T48" s="295"/>
      <c r="U48" s="295"/>
      <c r="V48" s="295"/>
      <c r="W48" s="295"/>
      <c r="X48" s="295"/>
      <c r="Y48" s="295"/>
      <c r="Z48" s="295"/>
      <c r="AA48" s="295"/>
    </row>
    <row r="49" spans="1:27" ht="15.75" thickBot="1">
      <c r="A49" s="15">
        <v>9</v>
      </c>
      <c r="B49" s="16" t="s">
        <v>73</v>
      </c>
      <c r="C49" s="360">
        <v>19</v>
      </c>
      <c r="D49" s="400">
        <v>9</v>
      </c>
      <c r="E49" s="400">
        <v>0</v>
      </c>
      <c r="F49" s="436">
        <v>0</v>
      </c>
      <c r="G49" s="298">
        <v>28</v>
      </c>
      <c r="H49" s="360">
        <v>69</v>
      </c>
      <c r="I49" s="427">
        <v>31</v>
      </c>
      <c r="J49" s="400">
        <v>17</v>
      </c>
      <c r="K49" s="436">
        <v>0</v>
      </c>
      <c r="L49" s="298">
        <v>117</v>
      </c>
      <c r="M49" s="360">
        <v>25</v>
      </c>
      <c r="N49" s="400">
        <v>9</v>
      </c>
      <c r="O49" s="400">
        <v>7</v>
      </c>
      <c r="P49" s="436">
        <v>0</v>
      </c>
      <c r="Q49" s="298">
        <v>41</v>
      </c>
      <c r="R49" s="98">
        <v>186</v>
      </c>
      <c r="S49" s="295"/>
      <c r="T49" s="295"/>
      <c r="U49" s="295"/>
      <c r="V49" s="295"/>
      <c r="W49" s="295"/>
      <c r="X49" s="295"/>
      <c r="Y49" s="295"/>
      <c r="Z49" s="295"/>
      <c r="AA49" s="295"/>
    </row>
    <row r="50" spans="1:27" ht="15">
      <c r="A50" s="35">
        <v>90</v>
      </c>
      <c r="B50" s="36" t="s">
        <v>74</v>
      </c>
      <c r="C50" s="354">
        <v>7</v>
      </c>
      <c r="D50" s="211">
        <v>2</v>
      </c>
      <c r="E50" s="212">
        <v>0</v>
      </c>
      <c r="F50" s="406">
        <v>0</v>
      </c>
      <c r="G50" s="214">
        <v>9</v>
      </c>
      <c r="H50" s="386">
        <v>25</v>
      </c>
      <c r="I50" s="428">
        <v>9</v>
      </c>
      <c r="J50" s="212">
        <v>4</v>
      </c>
      <c r="K50" s="406">
        <v>0</v>
      </c>
      <c r="L50" s="214">
        <v>38</v>
      </c>
      <c r="M50" s="386">
        <v>6</v>
      </c>
      <c r="N50" s="211">
        <v>2</v>
      </c>
      <c r="O50" s="212">
        <v>2</v>
      </c>
      <c r="P50" s="406">
        <v>0</v>
      </c>
      <c r="Q50" s="214">
        <v>10</v>
      </c>
      <c r="R50" s="214">
        <v>57</v>
      </c>
      <c r="S50" s="294" t="s">
        <v>270</v>
      </c>
      <c r="T50" s="295"/>
      <c r="U50" s="295"/>
      <c r="V50" s="295"/>
      <c r="W50" s="295"/>
      <c r="X50" s="295"/>
      <c r="Y50" s="295"/>
      <c r="Z50" s="295"/>
      <c r="AA50" s="295"/>
    </row>
    <row r="51" spans="1:27" ht="15">
      <c r="A51" s="25">
        <v>91</v>
      </c>
      <c r="B51" s="26" t="s">
        <v>75</v>
      </c>
      <c r="C51" s="352">
        <v>1</v>
      </c>
      <c r="D51" s="275">
        <v>2</v>
      </c>
      <c r="E51" s="276">
        <v>0</v>
      </c>
      <c r="F51" s="407">
        <v>0</v>
      </c>
      <c r="G51" s="277">
        <v>3</v>
      </c>
      <c r="H51" s="401">
        <v>9</v>
      </c>
      <c r="I51" s="429">
        <v>4</v>
      </c>
      <c r="J51" s="276">
        <v>2</v>
      </c>
      <c r="K51" s="407">
        <v>0</v>
      </c>
      <c r="L51" s="277">
        <v>15</v>
      </c>
      <c r="M51" s="401">
        <v>2</v>
      </c>
      <c r="N51" s="275">
        <v>0</v>
      </c>
      <c r="O51" s="276">
        <v>2</v>
      </c>
      <c r="P51" s="407">
        <v>0</v>
      </c>
      <c r="Q51" s="277">
        <v>4</v>
      </c>
      <c r="R51" s="277">
        <v>22</v>
      </c>
      <c r="S51" s="294" t="s">
        <v>271</v>
      </c>
      <c r="T51" s="295"/>
      <c r="U51" s="295"/>
      <c r="V51" s="295"/>
      <c r="W51" s="295"/>
      <c r="X51" s="295"/>
      <c r="Y51" s="295"/>
      <c r="Z51" s="295"/>
      <c r="AA51" s="295"/>
    </row>
    <row r="52" spans="1:27" ht="15">
      <c r="A52" s="25">
        <v>92</v>
      </c>
      <c r="B52" s="26" t="s">
        <v>76</v>
      </c>
      <c r="C52" s="352">
        <v>0</v>
      </c>
      <c r="D52" s="275">
        <v>2</v>
      </c>
      <c r="E52" s="276">
        <v>0</v>
      </c>
      <c r="F52" s="407">
        <v>0</v>
      </c>
      <c r="G52" s="277">
        <v>2</v>
      </c>
      <c r="H52" s="401">
        <v>9</v>
      </c>
      <c r="I52" s="429">
        <v>8</v>
      </c>
      <c r="J52" s="276">
        <v>3</v>
      </c>
      <c r="K52" s="407">
        <v>0</v>
      </c>
      <c r="L52" s="277">
        <v>20</v>
      </c>
      <c r="M52" s="401">
        <v>2</v>
      </c>
      <c r="N52" s="275">
        <v>3</v>
      </c>
      <c r="O52" s="276">
        <v>1</v>
      </c>
      <c r="P52" s="407">
        <v>0</v>
      </c>
      <c r="Q52" s="277">
        <v>6</v>
      </c>
      <c r="R52" s="277">
        <v>28</v>
      </c>
      <c r="S52" s="294" t="s">
        <v>272</v>
      </c>
      <c r="T52" s="295"/>
      <c r="U52" s="295"/>
      <c r="V52" s="295"/>
      <c r="W52" s="295"/>
      <c r="X52" s="295"/>
      <c r="Y52" s="295"/>
      <c r="Z52" s="295"/>
      <c r="AA52" s="295"/>
    </row>
    <row r="53" spans="1:27" ht="15.75" thickBot="1">
      <c r="A53" s="30">
        <v>99</v>
      </c>
      <c r="B53" s="31" t="s">
        <v>77</v>
      </c>
      <c r="C53" s="353">
        <v>11</v>
      </c>
      <c r="D53" s="278">
        <v>3</v>
      </c>
      <c r="E53" s="279">
        <v>0</v>
      </c>
      <c r="F53" s="408">
        <v>0</v>
      </c>
      <c r="G53" s="280">
        <v>14</v>
      </c>
      <c r="H53" s="402">
        <v>26</v>
      </c>
      <c r="I53" s="430">
        <v>10</v>
      </c>
      <c r="J53" s="279">
        <v>8</v>
      </c>
      <c r="K53" s="408">
        <v>0</v>
      </c>
      <c r="L53" s="280">
        <v>44</v>
      </c>
      <c r="M53" s="402">
        <v>15</v>
      </c>
      <c r="N53" s="278">
        <v>4</v>
      </c>
      <c r="O53" s="279">
        <v>2</v>
      </c>
      <c r="P53" s="408">
        <v>0</v>
      </c>
      <c r="Q53" s="280">
        <v>21</v>
      </c>
      <c r="R53" s="280">
        <v>79</v>
      </c>
      <c r="S53" s="294" t="s">
        <v>273</v>
      </c>
      <c r="T53" s="295"/>
      <c r="U53" s="295"/>
      <c r="V53" s="295"/>
      <c r="W53" s="295"/>
      <c r="X53" s="295"/>
      <c r="Y53" s="295"/>
      <c r="Z53" s="295"/>
      <c r="AA53" s="295"/>
    </row>
    <row r="54" spans="1:27" ht="29.25" thickBot="1">
      <c r="A54" s="15">
        <v>10</v>
      </c>
      <c r="B54" s="16" t="s">
        <v>78</v>
      </c>
      <c r="C54" s="360">
        <v>8</v>
      </c>
      <c r="D54" s="400">
        <v>7</v>
      </c>
      <c r="E54" s="400">
        <v>0</v>
      </c>
      <c r="F54" s="436">
        <v>1</v>
      </c>
      <c r="G54" s="298">
        <v>16</v>
      </c>
      <c r="H54" s="360">
        <v>21</v>
      </c>
      <c r="I54" s="427">
        <v>22</v>
      </c>
      <c r="J54" s="400">
        <v>0</v>
      </c>
      <c r="K54" s="436">
        <v>0</v>
      </c>
      <c r="L54" s="298">
        <v>43</v>
      </c>
      <c r="M54" s="360">
        <v>0</v>
      </c>
      <c r="N54" s="400">
        <v>4</v>
      </c>
      <c r="O54" s="400">
        <v>1</v>
      </c>
      <c r="P54" s="436">
        <v>0</v>
      </c>
      <c r="Q54" s="298">
        <v>5</v>
      </c>
      <c r="R54" s="98">
        <v>64</v>
      </c>
      <c r="S54" s="295"/>
      <c r="T54" s="295"/>
      <c r="U54" s="295"/>
      <c r="V54" s="295"/>
      <c r="W54" s="295"/>
      <c r="X54" s="295"/>
      <c r="Y54" s="295"/>
      <c r="Z54" s="295"/>
      <c r="AA54" s="295"/>
    </row>
    <row r="55" spans="1:27" ht="15">
      <c r="A55" s="35">
        <v>100</v>
      </c>
      <c r="B55" s="36" t="s">
        <v>79</v>
      </c>
      <c r="C55" s="354">
        <v>4</v>
      </c>
      <c r="D55" s="211">
        <v>4</v>
      </c>
      <c r="E55" s="212">
        <v>0</v>
      </c>
      <c r="F55" s="406">
        <v>1</v>
      </c>
      <c r="G55" s="214">
        <v>9</v>
      </c>
      <c r="H55" s="386">
        <v>5</v>
      </c>
      <c r="I55" s="428">
        <v>8</v>
      </c>
      <c r="J55" s="212">
        <v>0</v>
      </c>
      <c r="K55" s="406">
        <v>0</v>
      </c>
      <c r="L55" s="214">
        <v>13</v>
      </c>
      <c r="M55" s="386">
        <v>0</v>
      </c>
      <c r="N55" s="211">
        <v>2</v>
      </c>
      <c r="O55" s="212">
        <v>1</v>
      </c>
      <c r="P55" s="406">
        <v>0</v>
      </c>
      <c r="Q55" s="214">
        <v>3</v>
      </c>
      <c r="R55" s="214">
        <v>25</v>
      </c>
      <c r="S55" s="294" t="s">
        <v>274</v>
      </c>
      <c r="T55" s="295"/>
      <c r="U55" s="295"/>
      <c r="V55" s="295"/>
      <c r="W55" s="295"/>
      <c r="X55" s="295"/>
      <c r="Y55" s="295"/>
      <c r="Z55" s="295"/>
      <c r="AA55" s="295"/>
    </row>
    <row r="56" spans="1:27" ht="15">
      <c r="A56" s="25">
        <v>101</v>
      </c>
      <c r="B56" s="26" t="s">
        <v>80</v>
      </c>
      <c r="C56" s="352">
        <v>2</v>
      </c>
      <c r="D56" s="275">
        <v>0</v>
      </c>
      <c r="E56" s="276">
        <v>0</v>
      </c>
      <c r="F56" s="407">
        <v>0</v>
      </c>
      <c r="G56" s="277">
        <v>2</v>
      </c>
      <c r="H56" s="401">
        <v>6</v>
      </c>
      <c r="I56" s="429">
        <v>3</v>
      </c>
      <c r="J56" s="276">
        <v>0</v>
      </c>
      <c r="K56" s="407">
        <v>0</v>
      </c>
      <c r="L56" s="277">
        <v>9</v>
      </c>
      <c r="M56" s="401">
        <v>0</v>
      </c>
      <c r="N56" s="275">
        <v>1</v>
      </c>
      <c r="O56" s="276">
        <v>0</v>
      </c>
      <c r="P56" s="407">
        <v>0</v>
      </c>
      <c r="Q56" s="277">
        <v>1</v>
      </c>
      <c r="R56" s="277">
        <v>12</v>
      </c>
      <c r="S56" s="294" t="s">
        <v>275</v>
      </c>
      <c r="T56" s="295"/>
      <c r="U56" s="295"/>
      <c r="V56" s="295"/>
      <c r="W56" s="295"/>
      <c r="X56" s="295"/>
      <c r="Y56" s="295"/>
      <c r="Z56" s="295"/>
      <c r="AA56" s="295"/>
    </row>
    <row r="57" spans="1:27" ht="15">
      <c r="A57" s="25">
        <v>102</v>
      </c>
      <c r="B57" s="26" t="s">
        <v>81</v>
      </c>
      <c r="C57" s="352">
        <v>1</v>
      </c>
      <c r="D57" s="275">
        <v>1</v>
      </c>
      <c r="E57" s="276">
        <v>0</v>
      </c>
      <c r="F57" s="407">
        <v>0</v>
      </c>
      <c r="G57" s="277">
        <v>2</v>
      </c>
      <c r="H57" s="401">
        <v>5</v>
      </c>
      <c r="I57" s="429">
        <v>6</v>
      </c>
      <c r="J57" s="276">
        <v>0</v>
      </c>
      <c r="K57" s="407">
        <v>0</v>
      </c>
      <c r="L57" s="277">
        <v>11</v>
      </c>
      <c r="M57" s="401">
        <v>0</v>
      </c>
      <c r="N57" s="275">
        <v>1</v>
      </c>
      <c r="O57" s="276">
        <v>0</v>
      </c>
      <c r="P57" s="407">
        <v>0</v>
      </c>
      <c r="Q57" s="277">
        <v>1</v>
      </c>
      <c r="R57" s="277">
        <v>14</v>
      </c>
      <c r="S57" s="294" t="s">
        <v>276</v>
      </c>
      <c r="T57" s="295"/>
      <c r="U57" s="295"/>
      <c r="V57" s="295"/>
      <c r="W57" s="295"/>
      <c r="X57" s="295"/>
      <c r="Y57" s="295"/>
      <c r="Z57" s="295"/>
      <c r="AA57" s="295"/>
    </row>
    <row r="58" spans="1:27" ht="15">
      <c r="A58" s="25">
        <v>103</v>
      </c>
      <c r="B58" s="26" t="s">
        <v>82</v>
      </c>
      <c r="C58" s="352">
        <v>0</v>
      </c>
      <c r="D58" s="275">
        <v>0</v>
      </c>
      <c r="E58" s="276">
        <v>0</v>
      </c>
      <c r="F58" s="407">
        <v>0</v>
      </c>
      <c r="G58" s="277">
        <v>0</v>
      </c>
      <c r="H58" s="401">
        <v>1</v>
      </c>
      <c r="I58" s="429">
        <v>0</v>
      </c>
      <c r="J58" s="276">
        <v>0</v>
      </c>
      <c r="K58" s="407">
        <v>0</v>
      </c>
      <c r="L58" s="277">
        <v>1</v>
      </c>
      <c r="M58" s="401">
        <v>0</v>
      </c>
      <c r="N58" s="275">
        <v>0</v>
      </c>
      <c r="O58" s="276">
        <v>0</v>
      </c>
      <c r="P58" s="407">
        <v>0</v>
      </c>
      <c r="Q58" s="277">
        <v>0</v>
      </c>
      <c r="R58" s="277">
        <v>1</v>
      </c>
      <c r="S58" s="294" t="s">
        <v>277</v>
      </c>
      <c r="T58" s="295"/>
      <c r="U58" s="295"/>
      <c r="V58" s="295"/>
      <c r="W58" s="295"/>
      <c r="X58" s="295"/>
      <c r="Y58" s="295"/>
      <c r="Z58" s="295"/>
      <c r="AA58" s="295"/>
    </row>
    <row r="59" spans="1:27" ht="29.25" thickBot="1">
      <c r="A59" s="40">
        <v>109</v>
      </c>
      <c r="B59" s="41" t="s">
        <v>83</v>
      </c>
      <c r="C59" s="355">
        <v>1</v>
      </c>
      <c r="D59" s="281">
        <v>2</v>
      </c>
      <c r="E59" s="282">
        <v>0</v>
      </c>
      <c r="F59" s="409">
        <v>0</v>
      </c>
      <c r="G59" s="283">
        <v>3</v>
      </c>
      <c r="H59" s="403">
        <v>4</v>
      </c>
      <c r="I59" s="431">
        <v>5</v>
      </c>
      <c r="J59" s="282">
        <v>0</v>
      </c>
      <c r="K59" s="409">
        <v>0</v>
      </c>
      <c r="L59" s="283">
        <v>9</v>
      </c>
      <c r="M59" s="403">
        <v>0</v>
      </c>
      <c r="N59" s="281">
        <v>0</v>
      </c>
      <c r="O59" s="282">
        <v>0</v>
      </c>
      <c r="P59" s="409">
        <v>0</v>
      </c>
      <c r="Q59" s="283">
        <v>0</v>
      </c>
      <c r="R59" s="283">
        <v>12</v>
      </c>
      <c r="S59" s="294" t="s">
        <v>278</v>
      </c>
      <c r="T59" s="295"/>
      <c r="U59" s="295"/>
      <c r="V59" s="295"/>
      <c r="W59" s="295"/>
      <c r="X59" s="295"/>
      <c r="Y59" s="295"/>
      <c r="Z59" s="295"/>
      <c r="AA59" s="295"/>
    </row>
    <row r="60" spans="1:27" ht="15.75" thickBot="1">
      <c r="A60" s="15">
        <v>11</v>
      </c>
      <c r="B60" s="16" t="s">
        <v>84</v>
      </c>
      <c r="C60" s="360">
        <v>68</v>
      </c>
      <c r="D60" s="400">
        <v>54</v>
      </c>
      <c r="E60" s="400">
        <v>18</v>
      </c>
      <c r="F60" s="436">
        <v>0</v>
      </c>
      <c r="G60" s="298">
        <v>140</v>
      </c>
      <c r="H60" s="360">
        <v>304</v>
      </c>
      <c r="I60" s="427">
        <v>291</v>
      </c>
      <c r="J60" s="400">
        <v>125</v>
      </c>
      <c r="K60" s="436">
        <v>1</v>
      </c>
      <c r="L60" s="298">
        <v>721</v>
      </c>
      <c r="M60" s="360">
        <v>111</v>
      </c>
      <c r="N60" s="400">
        <v>88</v>
      </c>
      <c r="O60" s="400">
        <v>35</v>
      </c>
      <c r="P60" s="436">
        <v>0</v>
      </c>
      <c r="Q60" s="298">
        <v>234</v>
      </c>
      <c r="R60" s="98">
        <v>1095</v>
      </c>
      <c r="S60" s="295"/>
      <c r="T60" s="295"/>
      <c r="U60" s="295"/>
      <c r="V60" s="295"/>
      <c r="W60" s="295"/>
      <c r="X60" s="295"/>
      <c r="Y60" s="295"/>
      <c r="Z60" s="295"/>
      <c r="AA60" s="295"/>
    </row>
    <row r="61" spans="1:27" ht="15">
      <c r="A61" s="35">
        <v>110</v>
      </c>
      <c r="B61" s="36" t="s">
        <v>103</v>
      </c>
      <c r="C61" s="354">
        <v>22</v>
      </c>
      <c r="D61" s="211">
        <v>18</v>
      </c>
      <c r="E61" s="212">
        <v>3</v>
      </c>
      <c r="F61" s="406">
        <v>0</v>
      </c>
      <c r="G61" s="214">
        <v>43</v>
      </c>
      <c r="H61" s="386">
        <v>94</v>
      </c>
      <c r="I61" s="428">
        <v>81</v>
      </c>
      <c r="J61" s="212">
        <v>20</v>
      </c>
      <c r="K61" s="406">
        <v>0</v>
      </c>
      <c r="L61" s="214">
        <v>195</v>
      </c>
      <c r="M61" s="386">
        <v>43</v>
      </c>
      <c r="N61" s="211">
        <v>26</v>
      </c>
      <c r="O61" s="212">
        <v>8</v>
      </c>
      <c r="P61" s="406">
        <v>0</v>
      </c>
      <c r="Q61" s="214">
        <v>77</v>
      </c>
      <c r="R61" s="214">
        <v>315</v>
      </c>
      <c r="S61" s="294" t="s">
        <v>279</v>
      </c>
      <c r="T61" s="295"/>
      <c r="U61" s="295"/>
      <c r="V61" s="295"/>
      <c r="W61" s="295"/>
      <c r="X61" s="295"/>
      <c r="Y61" s="295"/>
      <c r="Z61" s="295"/>
      <c r="AA61" s="295"/>
    </row>
    <row r="62" spans="1:27" ht="15">
      <c r="A62" s="25">
        <v>111</v>
      </c>
      <c r="B62" s="26" t="s">
        <v>86</v>
      </c>
      <c r="C62" s="352">
        <v>20</v>
      </c>
      <c r="D62" s="275">
        <v>25</v>
      </c>
      <c r="E62" s="276">
        <v>8</v>
      </c>
      <c r="F62" s="407">
        <v>0</v>
      </c>
      <c r="G62" s="277">
        <v>53</v>
      </c>
      <c r="H62" s="401">
        <v>119</v>
      </c>
      <c r="I62" s="429">
        <v>135</v>
      </c>
      <c r="J62" s="276">
        <v>66</v>
      </c>
      <c r="K62" s="407">
        <v>0</v>
      </c>
      <c r="L62" s="277">
        <v>320</v>
      </c>
      <c r="M62" s="401">
        <v>32</v>
      </c>
      <c r="N62" s="275">
        <v>35</v>
      </c>
      <c r="O62" s="276">
        <v>13</v>
      </c>
      <c r="P62" s="407">
        <v>0</v>
      </c>
      <c r="Q62" s="277">
        <v>80</v>
      </c>
      <c r="R62" s="277">
        <v>453</v>
      </c>
      <c r="S62" s="294" t="s">
        <v>280</v>
      </c>
      <c r="T62" s="295"/>
      <c r="U62" s="295"/>
      <c r="V62" s="295"/>
      <c r="W62" s="295"/>
      <c r="X62" s="295"/>
      <c r="Y62" s="295"/>
      <c r="Z62" s="295"/>
      <c r="AA62" s="295"/>
    </row>
    <row r="63" spans="1:27" ht="15">
      <c r="A63" s="25">
        <v>112</v>
      </c>
      <c r="B63" s="26" t="s">
        <v>87</v>
      </c>
      <c r="C63" s="352">
        <v>23</v>
      </c>
      <c r="D63" s="275">
        <v>6</v>
      </c>
      <c r="E63" s="276">
        <v>5</v>
      </c>
      <c r="F63" s="407">
        <v>0</v>
      </c>
      <c r="G63" s="277">
        <v>34</v>
      </c>
      <c r="H63" s="401">
        <v>54</v>
      </c>
      <c r="I63" s="429">
        <v>45</v>
      </c>
      <c r="J63" s="276">
        <v>19</v>
      </c>
      <c r="K63" s="407">
        <v>0</v>
      </c>
      <c r="L63" s="277">
        <v>118</v>
      </c>
      <c r="M63" s="401">
        <v>18</v>
      </c>
      <c r="N63" s="275">
        <v>16</v>
      </c>
      <c r="O63" s="276">
        <v>9</v>
      </c>
      <c r="P63" s="407">
        <v>0</v>
      </c>
      <c r="Q63" s="277">
        <v>43</v>
      </c>
      <c r="R63" s="277">
        <v>195</v>
      </c>
      <c r="S63" s="294" t="s">
        <v>281</v>
      </c>
      <c r="T63" s="295"/>
      <c r="U63" s="295"/>
      <c r="V63" s="295"/>
      <c r="W63" s="295"/>
      <c r="X63" s="295"/>
      <c r="Y63" s="295"/>
      <c r="Z63" s="295"/>
      <c r="AA63" s="295"/>
    </row>
    <row r="64" spans="1:27" ht="15.75" thickBot="1">
      <c r="A64" s="30">
        <v>119</v>
      </c>
      <c r="B64" s="31" t="s">
        <v>88</v>
      </c>
      <c r="C64" s="353">
        <v>3</v>
      </c>
      <c r="D64" s="278">
        <v>5</v>
      </c>
      <c r="E64" s="279">
        <v>2</v>
      </c>
      <c r="F64" s="408">
        <v>0</v>
      </c>
      <c r="G64" s="280">
        <v>10</v>
      </c>
      <c r="H64" s="402">
        <v>37</v>
      </c>
      <c r="I64" s="430">
        <v>30</v>
      </c>
      <c r="J64" s="279">
        <v>20</v>
      </c>
      <c r="K64" s="408">
        <v>1</v>
      </c>
      <c r="L64" s="280">
        <v>88</v>
      </c>
      <c r="M64" s="402">
        <v>18</v>
      </c>
      <c r="N64" s="278">
        <v>11</v>
      </c>
      <c r="O64" s="279">
        <v>5</v>
      </c>
      <c r="P64" s="408">
        <v>0</v>
      </c>
      <c r="Q64" s="280">
        <v>34</v>
      </c>
      <c r="R64" s="280">
        <v>132</v>
      </c>
      <c r="S64" s="294" t="s">
        <v>282</v>
      </c>
      <c r="T64" s="295"/>
      <c r="U64" s="295"/>
      <c r="V64" s="295"/>
      <c r="W64" s="295"/>
      <c r="X64" s="295"/>
      <c r="Y64" s="295"/>
      <c r="Z64" s="295"/>
      <c r="AA64" s="295"/>
    </row>
    <row r="65" spans="1:27" ht="15.75" thickBot="1">
      <c r="A65" s="15">
        <v>120</v>
      </c>
      <c r="B65" s="16" t="s">
        <v>89</v>
      </c>
      <c r="C65" s="349">
        <v>53</v>
      </c>
      <c r="D65" s="284">
        <v>65</v>
      </c>
      <c r="E65" s="285">
        <v>18</v>
      </c>
      <c r="F65" s="411">
        <v>0</v>
      </c>
      <c r="G65" s="286">
        <v>136</v>
      </c>
      <c r="H65" s="389">
        <v>164</v>
      </c>
      <c r="I65" s="433">
        <v>275</v>
      </c>
      <c r="J65" s="285">
        <v>91</v>
      </c>
      <c r="K65" s="411">
        <v>1</v>
      </c>
      <c r="L65" s="286">
        <v>531</v>
      </c>
      <c r="M65" s="389">
        <v>81</v>
      </c>
      <c r="N65" s="284">
        <v>105</v>
      </c>
      <c r="O65" s="285">
        <v>56</v>
      </c>
      <c r="P65" s="411">
        <v>0</v>
      </c>
      <c r="Q65" s="286">
        <v>242</v>
      </c>
      <c r="R65" s="286">
        <v>909</v>
      </c>
      <c r="S65" s="294" t="s">
        <v>283</v>
      </c>
      <c r="T65" s="295"/>
      <c r="U65" s="295"/>
      <c r="V65" s="295"/>
      <c r="W65" s="295"/>
      <c r="X65" s="295"/>
      <c r="Y65" s="295"/>
      <c r="Z65" s="295"/>
      <c r="AA65" s="295"/>
    </row>
    <row r="66" spans="1:27" ht="15.75" thickBot="1">
      <c r="A66" s="15">
        <v>999</v>
      </c>
      <c r="B66" s="16" t="s">
        <v>90</v>
      </c>
      <c r="C66" s="356">
        <v>285</v>
      </c>
      <c r="D66" s="287">
        <v>128</v>
      </c>
      <c r="E66" s="288">
        <v>15</v>
      </c>
      <c r="F66" s="412">
        <v>2</v>
      </c>
      <c r="G66" s="289">
        <v>430</v>
      </c>
      <c r="H66" s="390">
        <v>1043</v>
      </c>
      <c r="I66" s="434">
        <v>471</v>
      </c>
      <c r="J66" s="288">
        <v>101</v>
      </c>
      <c r="K66" s="412">
        <v>9</v>
      </c>
      <c r="L66" s="289">
        <v>1624</v>
      </c>
      <c r="M66" s="390">
        <v>549</v>
      </c>
      <c r="N66" s="287">
        <v>158</v>
      </c>
      <c r="O66" s="288">
        <v>53</v>
      </c>
      <c r="P66" s="412">
        <v>6</v>
      </c>
      <c r="Q66" s="289">
        <v>766</v>
      </c>
      <c r="R66" s="289">
        <v>2820</v>
      </c>
      <c r="S66" s="294" t="s">
        <v>284</v>
      </c>
      <c r="T66" s="295"/>
      <c r="U66" s="295"/>
      <c r="V66" s="295"/>
      <c r="W66" s="295"/>
      <c r="X66" s="295"/>
      <c r="Y66" s="295"/>
      <c r="Z66" s="295"/>
      <c r="AA66" s="295"/>
    </row>
    <row r="67" spans="1:27" ht="15.75" thickBot="1">
      <c r="A67" s="531" t="s">
        <v>91</v>
      </c>
      <c r="B67" s="532"/>
      <c r="C67" s="357">
        <v>8052</v>
      </c>
      <c r="D67" s="290">
        <v>8296</v>
      </c>
      <c r="E67" s="290">
        <v>1113</v>
      </c>
      <c r="F67" s="413">
        <v>7</v>
      </c>
      <c r="G67" s="292">
        <v>17468</v>
      </c>
      <c r="H67" s="404">
        <v>25866</v>
      </c>
      <c r="I67" s="291">
        <v>31571</v>
      </c>
      <c r="J67" s="290">
        <v>6823</v>
      </c>
      <c r="K67" s="413">
        <v>26</v>
      </c>
      <c r="L67" s="292">
        <v>64286</v>
      </c>
      <c r="M67" s="404">
        <v>9506</v>
      </c>
      <c r="N67" s="290">
        <v>10465</v>
      </c>
      <c r="O67" s="290">
        <v>3546</v>
      </c>
      <c r="P67" s="413">
        <v>15</v>
      </c>
      <c r="Q67" s="292">
        <v>23532</v>
      </c>
      <c r="R67" s="292">
        <v>105286</v>
      </c>
      <c r="S67" s="296" t="s">
        <v>116</v>
      </c>
      <c r="T67" s="517"/>
      <c r="U67" s="295"/>
      <c r="V67" s="295"/>
      <c r="W67" s="295"/>
      <c r="X67" s="295"/>
      <c r="Y67" s="295"/>
      <c r="Z67" s="295"/>
      <c r="AA67" s="295"/>
    </row>
    <row r="68" spans="1:18" ht="15">
      <c r="A68" s="53"/>
      <c r="B68" s="54"/>
      <c r="C68" s="55"/>
      <c r="D68" s="55"/>
      <c r="E68" s="55"/>
      <c r="F68" s="55"/>
      <c r="G68" s="55"/>
      <c r="H68" s="55"/>
      <c r="I68" s="55"/>
      <c r="J68" s="55"/>
      <c r="K68" s="55"/>
      <c r="L68" s="55"/>
      <c r="M68" s="55"/>
      <c r="N68" s="55"/>
      <c r="O68" s="55"/>
      <c r="P68" s="55"/>
      <c r="Q68" s="55"/>
      <c r="R68" s="55"/>
    </row>
    <row r="69" spans="1:18" ht="15">
      <c r="A69" s="58" t="s">
        <v>104</v>
      </c>
      <c r="B69" s="86"/>
      <c r="C69" s="84"/>
      <c r="D69" s="84"/>
      <c r="E69" s="84"/>
      <c r="F69" s="84"/>
      <c r="G69" s="84"/>
      <c r="H69" s="84"/>
      <c r="I69" s="84"/>
      <c r="J69" s="84"/>
      <c r="K69" s="84"/>
      <c r="L69" s="84"/>
      <c r="M69" s="84"/>
      <c r="N69" s="487"/>
      <c r="O69" s="487"/>
      <c r="P69" s="487"/>
      <c r="Q69" s="487"/>
      <c r="R69" s="487"/>
    </row>
    <row r="70" spans="1:18" ht="15">
      <c r="A70" s="86" t="s">
        <v>105</v>
      </c>
      <c r="B70" s="86"/>
      <c r="C70" s="84"/>
      <c r="D70" s="84"/>
      <c r="E70" s="84"/>
      <c r="F70" s="84"/>
      <c r="G70" s="84"/>
      <c r="H70" s="84"/>
      <c r="I70" s="84"/>
      <c r="J70" s="84"/>
      <c r="K70" s="84"/>
      <c r="L70" s="84"/>
      <c r="M70" s="84"/>
      <c r="N70" s="84"/>
      <c r="O70" s="84"/>
      <c r="P70" s="84"/>
      <c r="Q70" s="84"/>
      <c r="R70" s="84"/>
    </row>
    <row r="71" spans="1:18" ht="15">
      <c r="A71" s="149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  <c r="M71" s="84"/>
      <c r="N71" s="84"/>
      <c r="O71" s="84"/>
      <c r="P71" s="84"/>
      <c r="Q71" s="84"/>
      <c r="R71" s="84"/>
    </row>
  </sheetData>
  <sheetProtection/>
  <mergeCells count="15"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0" r:id="rId1"/>
</worksheet>
</file>

<file path=xl/worksheets/sheet60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W59"/>
  <sheetViews>
    <sheetView zoomScale="80" zoomScaleNormal="80" zoomScalePageLayoutView="0" workbookViewId="0" topLeftCell="A1">
      <selection activeCell="A1" sqref="A1:T1"/>
    </sheetView>
  </sheetViews>
  <sheetFormatPr defaultColWidth="11.421875" defaultRowHeight="15"/>
  <cols>
    <col min="1" max="1" width="7.7109375" style="269" customWidth="1"/>
    <col min="2" max="2" width="71.00390625" style="269" customWidth="1"/>
    <col min="3" max="20" width="15.421875" style="0" customWidth="1"/>
  </cols>
  <sheetData>
    <row r="1" spans="1:20" ht="24.75" customHeight="1" thickBot="1" thickTop="1">
      <c r="A1" s="622" t="s">
        <v>366</v>
      </c>
      <c r="B1" s="623"/>
      <c r="C1" s="623"/>
      <c r="D1" s="623"/>
      <c r="E1" s="623"/>
      <c r="F1" s="623"/>
      <c r="G1" s="623"/>
      <c r="H1" s="623"/>
      <c r="I1" s="623"/>
      <c r="J1" s="623"/>
      <c r="K1" s="623"/>
      <c r="L1" s="623"/>
      <c r="M1" s="623"/>
      <c r="N1" s="623"/>
      <c r="O1" s="623"/>
      <c r="P1" s="623"/>
      <c r="Q1" s="623"/>
      <c r="R1" s="623"/>
      <c r="S1" s="623"/>
      <c r="T1" s="624"/>
    </row>
    <row r="2" spans="1:20" s="269" customFormat="1" ht="24.75" customHeight="1" thickBot="1" thickTop="1">
      <c r="A2" s="553" t="s">
        <v>24</v>
      </c>
      <c r="B2" s="585" t="s">
        <v>138</v>
      </c>
      <c r="C2" s="593" t="s">
        <v>121</v>
      </c>
      <c r="D2" s="614"/>
      <c r="E2" s="614"/>
      <c r="F2" s="614"/>
      <c r="G2" s="614"/>
      <c r="H2" s="614"/>
      <c r="I2" s="614"/>
      <c r="J2" s="614"/>
      <c r="K2" s="614"/>
      <c r="L2" s="614"/>
      <c r="M2" s="614"/>
      <c r="N2" s="614"/>
      <c r="O2" s="614"/>
      <c r="P2" s="614"/>
      <c r="Q2" s="614"/>
      <c r="R2" s="614"/>
      <c r="S2" s="614"/>
      <c r="T2" s="615"/>
    </row>
    <row r="3" spans="1:20" s="269" customFormat="1" ht="24.75" customHeight="1">
      <c r="A3" s="555"/>
      <c r="B3" s="586"/>
      <c r="C3" s="596" t="s">
        <v>122</v>
      </c>
      <c r="D3" s="597"/>
      <c r="E3" s="598" t="s">
        <v>123</v>
      </c>
      <c r="F3" s="599"/>
      <c r="G3" s="596" t="s">
        <v>124</v>
      </c>
      <c r="H3" s="597"/>
      <c r="I3" s="598" t="s">
        <v>125</v>
      </c>
      <c r="J3" s="599"/>
      <c r="K3" s="596" t="s">
        <v>126</v>
      </c>
      <c r="L3" s="597"/>
      <c r="M3" s="598" t="s">
        <v>127</v>
      </c>
      <c r="N3" s="599"/>
      <c r="O3" s="596" t="s">
        <v>128</v>
      </c>
      <c r="P3" s="597"/>
      <c r="Q3" s="598" t="s">
        <v>129</v>
      </c>
      <c r="R3" s="599"/>
      <c r="S3" s="596" t="s">
        <v>116</v>
      </c>
      <c r="T3" s="597"/>
    </row>
    <row r="4" spans="1:20" s="269" customFormat="1" ht="24.75" customHeight="1" thickBot="1">
      <c r="A4" s="591"/>
      <c r="B4" s="592"/>
      <c r="C4" s="66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7" t="s">
        <v>27</v>
      </c>
    </row>
    <row r="5" spans="1:21" ht="16.5" thickBot="1">
      <c r="A5" s="153" t="s">
        <v>28</v>
      </c>
      <c r="B5" s="48" t="s">
        <v>139</v>
      </c>
      <c r="C5" s="467">
        <v>979</v>
      </c>
      <c r="D5" s="468">
        <v>0.021699137797282622</v>
      </c>
      <c r="E5" s="467">
        <v>117</v>
      </c>
      <c r="F5" s="468">
        <v>0.01005241000085918</v>
      </c>
      <c r="G5" s="467">
        <v>69</v>
      </c>
      <c r="H5" s="468">
        <v>0.005813463644788946</v>
      </c>
      <c r="I5" s="467">
        <v>86</v>
      </c>
      <c r="J5" s="468">
        <v>0.006839510100206776</v>
      </c>
      <c r="K5" s="467">
        <v>83</v>
      </c>
      <c r="L5" s="468">
        <v>0.01005085977234197</v>
      </c>
      <c r="M5" s="467">
        <v>124</v>
      </c>
      <c r="N5" s="468">
        <v>0.011408593246848836</v>
      </c>
      <c r="O5" s="467">
        <v>54</v>
      </c>
      <c r="P5" s="468">
        <v>0.015130288596245448</v>
      </c>
      <c r="Q5" s="467">
        <v>27</v>
      </c>
      <c r="R5" s="468">
        <v>0.019410496046010063</v>
      </c>
      <c r="S5" s="467">
        <v>1539</v>
      </c>
      <c r="T5" s="468">
        <v>0.01461732803981536</v>
      </c>
      <c r="U5" t="s">
        <v>285</v>
      </c>
    </row>
    <row r="6" spans="1:20" ht="16.5" thickBot="1">
      <c r="A6" s="15" t="s">
        <v>30</v>
      </c>
      <c r="B6" s="16" t="s">
        <v>140</v>
      </c>
      <c r="C6" s="469">
        <v>8082</v>
      </c>
      <c r="D6" s="468">
        <v>0.17913425094753643</v>
      </c>
      <c r="E6" s="469">
        <v>2429</v>
      </c>
      <c r="F6" s="468">
        <v>0.20869490506057223</v>
      </c>
      <c r="G6" s="469">
        <v>1237</v>
      </c>
      <c r="H6" s="468">
        <v>0.1042210801246946</v>
      </c>
      <c r="I6" s="469">
        <v>828</v>
      </c>
      <c r="J6" s="468">
        <v>0.06585016701129315</v>
      </c>
      <c r="K6" s="469">
        <v>348</v>
      </c>
      <c r="L6" s="468">
        <v>0.04214095422620489</v>
      </c>
      <c r="M6" s="469">
        <v>282</v>
      </c>
      <c r="N6" s="468">
        <v>0.025945349158156217</v>
      </c>
      <c r="O6" s="469">
        <v>91</v>
      </c>
      <c r="P6" s="468">
        <v>0.02549733818996918</v>
      </c>
      <c r="Q6" s="469">
        <v>53</v>
      </c>
      <c r="R6" s="468">
        <v>0.038102084831056815</v>
      </c>
      <c r="S6" s="469">
        <v>13350</v>
      </c>
      <c r="T6" s="468">
        <v>0.12679748494576676</v>
      </c>
    </row>
    <row r="7" spans="1:21" ht="15.75">
      <c r="A7" s="157" t="s">
        <v>141</v>
      </c>
      <c r="B7" s="21" t="s">
        <v>142</v>
      </c>
      <c r="C7" s="470">
        <v>1374</v>
      </c>
      <c r="D7" s="471">
        <v>0.030454152536737823</v>
      </c>
      <c r="E7" s="470">
        <v>497</v>
      </c>
      <c r="F7" s="471">
        <v>0.042701262995102664</v>
      </c>
      <c r="G7" s="470">
        <v>300</v>
      </c>
      <c r="H7" s="471">
        <v>0.025275928890386722</v>
      </c>
      <c r="I7" s="470">
        <v>232</v>
      </c>
      <c r="J7" s="471">
        <v>0.018450771433115954</v>
      </c>
      <c r="K7" s="470">
        <v>85</v>
      </c>
      <c r="L7" s="471">
        <v>0.010293049164446597</v>
      </c>
      <c r="M7" s="470">
        <v>61</v>
      </c>
      <c r="N7" s="471">
        <v>0.005612291839175637</v>
      </c>
      <c r="O7" s="470">
        <v>27</v>
      </c>
      <c r="P7" s="471">
        <v>0.007565144298122724</v>
      </c>
      <c r="Q7" s="470">
        <v>15</v>
      </c>
      <c r="R7" s="471">
        <v>0.010783608914450037</v>
      </c>
      <c r="S7" s="470">
        <v>2591</v>
      </c>
      <c r="T7" s="471">
        <v>0.024609159812320723</v>
      </c>
      <c r="U7" t="s">
        <v>286</v>
      </c>
    </row>
    <row r="8" spans="1:21" ht="15.75">
      <c r="A8" s="158" t="s">
        <v>143</v>
      </c>
      <c r="B8" s="26" t="s">
        <v>144</v>
      </c>
      <c r="C8" s="472">
        <v>541</v>
      </c>
      <c r="D8" s="473">
        <v>0.011991045503912051</v>
      </c>
      <c r="E8" s="472">
        <v>221</v>
      </c>
      <c r="F8" s="473">
        <v>0.018987885557178452</v>
      </c>
      <c r="G8" s="472">
        <v>187</v>
      </c>
      <c r="H8" s="473">
        <v>0.015755329008341055</v>
      </c>
      <c r="I8" s="472">
        <v>131</v>
      </c>
      <c r="J8" s="473">
        <v>0.010418323524733576</v>
      </c>
      <c r="K8" s="472">
        <v>85</v>
      </c>
      <c r="L8" s="473">
        <v>0.010293049164446597</v>
      </c>
      <c r="M8" s="472">
        <v>79</v>
      </c>
      <c r="N8" s="473">
        <v>0.007268377955653693</v>
      </c>
      <c r="O8" s="472">
        <v>29</v>
      </c>
      <c r="P8" s="473">
        <v>0.008125525357242926</v>
      </c>
      <c r="Q8" s="472">
        <v>16</v>
      </c>
      <c r="R8" s="473">
        <v>0.011502516175413374</v>
      </c>
      <c r="S8" s="472">
        <v>1289</v>
      </c>
      <c r="T8" s="473">
        <v>0.012242843303003247</v>
      </c>
      <c r="U8" t="s">
        <v>287</v>
      </c>
    </row>
    <row r="9" spans="1:21" ht="15.75">
      <c r="A9" s="158" t="s">
        <v>145</v>
      </c>
      <c r="B9" s="26" t="s">
        <v>146</v>
      </c>
      <c r="C9" s="472">
        <v>1606</v>
      </c>
      <c r="D9" s="473">
        <v>0.035596338409025416</v>
      </c>
      <c r="E9" s="472">
        <v>353</v>
      </c>
      <c r="F9" s="473">
        <v>0.030329066070968292</v>
      </c>
      <c r="G9" s="472">
        <v>207</v>
      </c>
      <c r="H9" s="473">
        <v>0.017440390934366837</v>
      </c>
      <c r="I9" s="472">
        <v>174</v>
      </c>
      <c r="J9" s="473">
        <v>0.013838078574836965</v>
      </c>
      <c r="K9" s="472">
        <v>75</v>
      </c>
      <c r="L9" s="473">
        <v>0.009082102203923468</v>
      </c>
      <c r="M9" s="472">
        <v>60</v>
      </c>
      <c r="N9" s="473">
        <v>0.005520287054926856</v>
      </c>
      <c r="O9" s="472">
        <v>11</v>
      </c>
      <c r="P9" s="473">
        <v>0.0030820958251611096</v>
      </c>
      <c r="Q9" s="472">
        <v>8</v>
      </c>
      <c r="R9" s="473">
        <v>0.005751258087706687</v>
      </c>
      <c r="S9" s="472">
        <v>2494</v>
      </c>
      <c r="T9" s="473">
        <v>0.023687859734437627</v>
      </c>
      <c r="U9" t="s">
        <v>288</v>
      </c>
    </row>
    <row r="10" spans="1:21" ht="15.75">
      <c r="A10" s="158" t="s">
        <v>147</v>
      </c>
      <c r="B10" s="26" t="s">
        <v>148</v>
      </c>
      <c r="C10" s="472">
        <v>3456</v>
      </c>
      <c r="D10" s="473">
        <v>0.07660083782166367</v>
      </c>
      <c r="E10" s="472">
        <v>1145</v>
      </c>
      <c r="F10" s="473">
        <v>0.09837614915370736</v>
      </c>
      <c r="G10" s="472">
        <v>409</v>
      </c>
      <c r="H10" s="473">
        <v>0.03445951638722724</v>
      </c>
      <c r="I10" s="472">
        <v>184</v>
      </c>
      <c r="J10" s="473">
        <v>0.014633370446954033</v>
      </c>
      <c r="K10" s="472">
        <v>57</v>
      </c>
      <c r="L10" s="473">
        <v>0.006902397674981835</v>
      </c>
      <c r="M10" s="472">
        <v>33</v>
      </c>
      <c r="N10" s="473">
        <v>0.0030361578802097712</v>
      </c>
      <c r="O10" s="472">
        <v>10</v>
      </c>
      <c r="P10" s="473">
        <v>0.002801905295601009</v>
      </c>
      <c r="Q10" s="472">
        <v>6</v>
      </c>
      <c r="R10" s="473">
        <v>0.004313443565780014</v>
      </c>
      <c r="S10" s="472">
        <v>5300</v>
      </c>
      <c r="T10" s="473">
        <v>0.05033907642041677</v>
      </c>
      <c r="U10" t="s">
        <v>289</v>
      </c>
    </row>
    <row r="11" spans="1:21" ht="15.75">
      <c r="A11" s="158" t="s">
        <v>149</v>
      </c>
      <c r="B11" s="26" t="s">
        <v>150</v>
      </c>
      <c r="C11" s="472">
        <v>210</v>
      </c>
      <c r="D11" s="473">
        <v>0.004654564798191369</v>
      </c>
      <c r="E11" s="472">
        <v>34</v>
      </c>
      <c r="F11" s="473">
        <v>0.002921213162642838</v>
      </c>
      <c r="G11" s="472">
        <v>27</v>
      </c>
      <c r="H11" s="473">
        <v>0.002274833600134805</v>
      </c>
      <c r="I11" s="472">
        <v>22</v>
      </c>
      <c r="J11" s="473">
        <v>0.0017496421186575474</v>
      </c>
      <c r="K11" s="472">
        <v>5</v>
      </c>
      <c r="L11" s="473">
        <v>0.0006054734802615645</v>
      </c>
      <c r="M11" s="472">
        <v>7</v>
      </c>
      <c r="N11" s="473">
        <v>0.0006440334897414665</v>
      </c>
      <c r="O11" s="472">
        <v>4</v>
      </c>
      <c r="P11" s="473">
        <v>0.0011207621182404036</v>
      </c>
      <c r="Q11" s="472">
        <v>1</v>
      </c>
      <c r="R11" s="473">
        <v>0.0007189072609633359</v>
      </c>
      <c r="S11" s="472">
        <v>310</v>
      </c>
      <c r="T11" s="473">
        <v>0.002944361073647018</v>
      </c>
      <c r="U11" t="s">
        <v>290</v>
      </c>
    </row>
    <row r="12" spans="1:21" ht="15.75">
      <c r="A12" s="158" t="s">
        <v>151</v>
      </c>
      <c r="B12" s="26" t="s">
        <v>152</v>
      </c>
      <c r="C12" s="472">
        <v>487</v>
      </c>
      <c r="D12" s="473">
        <v>0.010794157412948556</v>
      </c>
      <c r="E12" s="472">
        <v>26</v>
      </c>
      <c r="F12" s="473">
        <v>0.002233868889079818</v>
      </c>
      <c r="G12" s="472">
        <v>11</v>
      </c>
      <c r="H12" s="473">
        <v>0.0009267840593141799</v>
      </c>
      <c r="I12" s="472">
        <v>12</v>
      </c>
      <c r="J12" s="473">
        <v>0.0009543502465404805</v>
      </c>
      <c r="K12" s="472">
        <v>3</v>
      </c>
      <c r="L12" s="473">
        <v>0.00036328408815693874</v>
      </c>
      <c r="M12" s="472">
        <v>2</v>
      </c>
      <c r="N12" s="473">
        <v>0.00018400956849756188</v>
      </c>
      <c r="O12" s="472">
        <v>1</v>
      </c>
      <c r="P12" s="473">
        <v>0.0002801905295601009</v>
      </c>
      <c r="Q12" s="472">
        <v>1</v>
      </c>
      <c r="R12" s="473">
        <v>0.0007189072609633359</v>
      </c>
      <c r="S12" s="472">
        <v>543</v>
      </c>
      <c r="T12" s="473">
        <v>0.005157380848355907</v>
      </c>
      <c r="U12" t="s">
        <v>291</v>
      </c>
    </row>
    <row r="13" spans="1:21" ht="15.75">
      <c r="A13" s="158" t="s">
        <v>153</v>
      </c>
      <c r="B13" s="26" t="s">
        <v>154</v>
      </c>
      <c r="C13" s="472">
        <v>162</v>
      </c>
      <c r="D13" s="473">
        <v>0.003590664272890485</v>
      </c>
      <c r="E13" s="472">
        <v>66</v>
      </c>
      <c r="F13" s="473">
        <v>0.0056705902568949225</v>
      </c>
      <c r="G13" s="472">
        <v>50</v>
      </c>
      <c r="H13" s="473">
        <v>0.004212654815064454</v>
      </c>
      <c r="I13" s="472">
        <v>35</v>
      </c>
      <c r="J13" s="473">
        <v>0.0027835215524097344</v>
      </c>
      <c r="K13" s="472">
        <v>19</v>
      </c>
      <c r="L13" s="473">
        <v>0.0023007992249939454</v>
      </c>
      <c r="M13" s="472">
        <v>30</v>
      </c>
      <c r="N13" s="473">
        <v>0.002760143527463428</v>
      </c>
      <c r="O13" s="472">
        <v>4</v>
      </c>
      <c r="P13" s="473">
        <v>0.0011207621182404036</v>
      </c>
      <c r="Q13" s="472">
        <v>1</v>
      </c>
      <c r="R13" s="473">
        <v>0.0007189072609633359</v>
      </c>
      <c r="S13" s="472">
        <v>367</v>
      </c>
      <c r="T13" s="473">
        <v>0.00348574359364018</v>
      </c>
      <c r="U13" t="s">
        <v>292</v>
      </c>
    </row>
    <row r="14" spans="1:21" ht="16.5" thickBot="1">
      <c r="A14" s="159" t="s">
        <v>155</v>
      </c>
      <c r="B14" s="31" t="s">
        <v>156</v>
      </c>
      <c r="C14" s="474">
        <v>246</v>
      </c>
      <c r="D14" s="475">
        <v>0.005452490192167032</v>
      </c>
      <c r="E14" s="474">
        <v>87</v>
      </c>
      <c r="F14" s="475">
        <v>0.007474868974997852</v>
      </c>
      <c r="G14" s="474">
        <v>46</v>
      </c>
      <c r="H14" s="475">
        <v>0.0038756424298592974</v>
      </c>
      <c r="I14" s="474">
        <v>38</v>
      </c>
      <c r="J14" s="475">
        <v>0.0030221091140448545</v>
      </c>
      <c r="K14" s="474">
        <v>19</v>
      </c>
      <c r="L14" s="475">
        <v>0.0023007992249939454</v>
      </c>
      <c r="M14" s="474">
        <v>10</v>
      </c>
      <c r="N14" s="475">
        <v>0.0009200478424878095</v>
      </c>
      <c r="O14" s="474">
        <v>5</v>
      </c>
      <c r="P14" s="475">
        <v>0.0014009526478005044</v>
      </c>
      <c r="Q14" s="474">
        <v>5</v>
      </c>
      <c r="R14" s="475">
        <v>0.0035945363048166786</v>
      </c>
      <c r="S14" s="474">
        <v>456</v>
      </c>
      <c r="T14" s="475">
        <v>0.004331060159945292</v>
      </c>
      <c r="U14" t="s">
        <v>293</v>
      </c>
    </row>
    <row r="15" spans="1:20" ht="16.5" thickBot="1">
      <c r="A15" s="15" t="s">
        <v>157</v>
      </c>
      <c r="B15" s="16" t="s">
        <v>158</v>
      </c>
      <c r="C15" s="469">
        <v>507</v>
      </c>
      <c r="D15" s="468">
        <v>0.01123744929849059</v>
      </c>
      <c r="E15" s="469">
        <v>198</v>
      </c>
      <c r="F15" s="468">
        <v>0.01701177077068477</v>
      </c>
      <c r="G15" s="469">
        <v>163</v>
      </c>
      <c r="H15" s="468">
        <v>0.01373325469711012</v>
      </c>
      <c r="I15" s="469">
        <v>139</v>
      </c>
      <c r="J15" s="468">
        <v>0.01105455702242723</v>
      </c>
      <c r="K15" s="469">
        <v>105</v>
      </c>
      <c r="L15" s="468">
        <v>0.012714943085492855</v>
      </c>
      <c r="M15" s="469">
        <v>121</v>
      </c>
      <c r="N15" s="468">
        <v>0.011132578894102492</v>
      </c>
      <c r="O15" s="469">
        <v>29</v>
      </c>
      <c r="P15" s="468">
        <v>0.008125525357242924</v>
      </c>
      <c r="Q15" s="469">
        <v>19</v>
      </c>
      <c r="R15" s="468">
        <v>0.013659237958303379</v>
      </c>
      <c r="S15" s="469">
        <v>1281</v>
      </c>
      <c r="T15" s="468">
        <v>0.01216685979142526</v>
      </c>
    </row>
    <row r="16" spans="1:21" ht="15.75">
      <c r="A16" s="157" t="s">
        <v>159</v>
      </c>
      <c r="B16" s="21" t="s">
        <v>162</v>
      </c>
      <c r="C16" s="470">
        <v>248</v>
      </c>
      <c r="D16" s="471">
        <v>0.005496819380721236</v>
      </c>
      <c r="E16" s="470">
        <v>104</v>
      </c>
      <c r="F16" s="471">
        <v>0.008935475556319272</v>
      </c>
      <c r="G16" s="470">
        <v>82</v>
      </c>
      <c r="H16" s="471">
        <v>0.006908753896705704</v>
      </c>
      <c r="I16" s="470">
        <v>65</v>
      </c>
      <c r="J16" s="471">
        <v>0.005169397168760935</v>
      </c>
      <c r="K16" s="470">
        <v>54</v>
      </c>
      <c r="L16" s="471">
        <v>0.006539113586824896</v>
      </c>
      <c r="M16" s="470">
        <v>55</v>
      </c>
      <c r="N16" s="471">
        <v>0.005060263133682952</v>
      </c>
      <c r="O16" s="470">
        <v>11</v>
      </c>
      <c r="P16" s="471">
        <v>0.0030820958251611096</v>
      </c>
      <c r="Q16" s="470">
        <v>6</v>
      </c>
      <c r="R16" s="471">
        <v>0.004313443565780014</v>
      </c>
      <c r="S16" s="470">
        <v>625</v>
      </c>
      <c r="T16" s="471">
        <v>0.005936211842030279</v>
      </c>
      <c r="U16" t="s">
        <v>294</v>
      </c>
    </row>
    <row r="17" spans="1:21" ht="15.75">
      <c r="A17" s="158" t="s">
        <v>161</v>
      </c>
      <c r="B17" s="26" t="s">
        <v>162</v>
      </c>
      <c r="C17" s="472">
        <v>141</v>
      </c>
      <c r="D17" s="473">
        <v>0.003125207793071348</v>
      </c>
      <c r="E17" s="472">
        <v>54</v>
      </c>
      <c r="F17" s="473">
        <v>0.004639573846550391</v>
      </c>
      <c r="G17" s="472">
        <v>41</v>
      </c>
      <c r="H17" s="473">
        <v>0.003454376948352852</v>
      </c>
      <c r="I17" s="472">
        <v>45</v>
      </c>
      <c r="J17" s="473">
        <v>0.0035788134245268014</v>
      </c>
      <c r="K17" s="472">
        <v>34</v>
      </c>
      <c r="L17" s="473">
        <v>0.004117219665778639</v>
      </c>
      <c r="M17" s="472">
        <v>49</v>
      </c>
      <c r="N17" s="473">
        <v>0.004508234428190266</v>
      </c>
      <c r="O17" s="472">
        <v>12</v>
      </c>
      <c r="P17" s="473">
        <v>0.0033622863547212102</v>
      </c>
      <c r="Q17" s="472">
        <v>11</v>
      </c>
      <c r="R17" s="473">
        <v>0.007907979870596694</v>
      </c>
      <c r="S17" s="472">
        <v>387</v>
      </c>
      <c r="T17" s="473">
        <v>0.003675702372585149</v>
      </c>
      <c r="U17" t="s">
        <v>295</v>
      </c>
    </row>
    <row r="18" spans="1:21" ht="16.5" thickBot="1">
      <c r="A18" s="159" t="s">
        <v>163</v>
      </c>
      <c r="B18" s="31" t="s">
        <v>164</v>
      </c>
      <c r="C18" s="474">
        <v>118</v>
      </c>
      <c r="D18" s="475">
        <v>0.0026154221246980068</v>
      </c>
      <c r="E18" s="474">
        <v>40</v>
      </c>
      <c r="F18" s="475">
        <v>0.003436721367815105</v>
      </c>
      <c r="G18" s="474">
        <v>40</v>
      </c>
      <c r="H18" s="475">
        <v>0.003370123852051563</v>
      </c>
      <c r="I18" s="474">
        <v>29</v>
      </c>
      <c r="J18" s="475">
        <v>0.0023063464291394943</v>
      </c>
      <c r="K18" s="474">
        <v>17</v>
      </c>
      <c r="L18" s="475">
        <v>0.0020586098328893195</v>
      </c>
      <c r="M18" s="474">
        <v>17</v>
      </c>
      <c r="N18" s="475">
        <v>0.001564081332229276</v>
      </c>
      <c r="O18" s="474">
        <v>6</v>
      </c>
      <c r="P18" s="475">
        <v>0.0016811431773606051</v>
      </c>
      <c r="Q18" s="474">
        <v>2</v>
      </c>
      <c r="R18" s="475">
        <v>0.0014378145219266717</v>
      </c>
      <c r="S18" s="474">
        <v>269</v>
      </c>
      <c r="T18" s="475">
        <v>0.0025549455768098324</v>
      </c>
      <c r="U18" t="s">
        <v>296</v>
      </c>
    </row>
    <row r="19" spans="1:20" ht="16.5" thickBot="1">
      <c r="A19" s="15" t="s">
        <v>165</v>
      </c>
      <c r="B19" s="16" t="s">
        <v>166</v>
      </c>
      <c r="C19" s="469">
        <v>2397</v>
      </c>
      <c r="D19" s="468">
        <v>0.053128532482212915</v>
      </c>
      <c r="E19" s="469">
        <v>801</v>
      </c>
      <c r="F19" s="468">
        <v>0.06882034539049747</v>
      </c>
      <c r="G19" s="469">
        <v>1266</v>
      </c>
      <c r="H19" s="468">
        <v>0.10666441991743196</v>
      </c>
      <c r="I19" s="469">
        <v>1390</v>
      </c>
      <c r="J19" s="468">
        <v>0.11054557022427228</v>
      </c>
      <c r="K19" s="469">
        <v>809</v>
      </c>
      <c r="L19" s="468">
        <v>0.09796560910632114</v>
      </c>
      <c r="M19" s="469">
        <v>854</v>
      </c>
      <c r="N19" s="468">
        <v>0.07857208574845892</v>
      </c>
      <c r="O19" s="469">
        <v>297</v>
      </c>
      <c r="P19" s="468">
        <v>0.08321658727934997</v>
      </c>
      <c r="Q19" s="469">
        <v>118</v>
      </c>
      <c r="R19" s="468">
        <v>0.08483105679367361</v>
      </c>
      <c r="S19" s="469">
        <v>7932</v>
      </c>
      <c r="T19" s="468">
        <v>0.07533765172957467</v>
      </c>
    </row>
    <row r="20" spans="1:21" ht="15.75">
      <c r="A20" s="157" t="s">
        <v>167</v>
      </c>
      <c r="B20" s="21" t="s">
        <v>168</v>
      </c>
      <c r="C20" s="470">
        <v>1031</v>
      </c>
      <c r="D20" s="471">
        <v>0.022851696699691913</v>
      </c>
      <c r="E20" s="470">
        <v>369</v>
      </c>
      <c r="F20" s="471">
        <v>0.03170375461809434</v>
      </c>
      <c r="G20" s="470">
        <v>557</v>
      </c>
      <c r="H20" s="471">
        <v>0.046928974639818016</v>
      </c>
      <c r="I20" s="470">
        <v>617</v>
      </c>
      <c r="J20" s="471">
        <v>0.04906950850962302</v>
      </c>
      <c r="K20" s="470">
        <v>374</v>
      </c>
      <c r="L20" s="471">
        <v>0.04528941632356503</v>
      </c>
      <c r="M20" s="470">
        <v>361</v>
      </c>
      <c r="N20" s="471">
        <v>0.03321372711380992</v>
      </c>
      <c r="O20" s="470">
        <v>129</v>
      </c>
      <c r="P20" s="471">
        <v>0.03614457831325301</v>
      </c>
      <c r="Q20" s="470">
        <v>67</v>
      </c>
      <c r="R20" s="471">
        <v>0.04816678648454349</v>
      </c>
      <c r="S20" s="470">
        <v>3505</v>
      </c>
      <c r="T20" s="471">
        <v>0.033290276010105806</v>
      </c>
      <c r="U20" t="s">
        <v>297</v>
      </c>
    </row>
    <row r="21" spans="1:21" ht="15.75">
      <c r="A21" s="158" t="s">
        <v>169</v>
      </c>
      <c r="B21" s="26" t="s">
        <v>168</v>
      </c>
      <c r="C21" s="472">
        <v>944</v>
      </c>
      <c r="D21" s="473">
        <v>0.020923376997584054</v>
      </c>
      <c r="E21" s="472">
        <v>307</v>
      </c>
      <c r="F21" s="473">
        <v>0.02637683649798093</v>
      </c>
      <c r="G21" s="472">
        <v>487</v>
      </c>
      <c r="H21" s="473">
        <v>0.04103125789872778</v>
      </c>
      <c r="I21" s="472">
        <v>548</v>
      </c>
      <c r="J21" s="473">
        <v>0.04358199459201526</v>
      </c>
      <c r="K21" s="472">
        <v>324</v>
      </c>
      <c r="L21" s="473">
        <v>0.03923468152094938</v>
      </c>
      <c r="M21" s="472">
        <v>356</v>
      </c>
      <c r="N21" s="473">
        <v>0.032753703192566014</v>
      </c>
      <c r="O21" s="472">
        <v>118</v>
      </c>
      <c r="P21" s="473">
        <v>0.033062482488091904</v>
      </c>
      <c r="Q21" s="472">
        <v>43</v>
      </c>
      <c r="R21" s="473">
        <v>0.030913012221423432</v>
      </c>
      <c r="S21" s="472">
        <v>3127</v>
      </c>
      <c r="T21" s="473">
        <v>0.029700055088045886</v>
      </c>
      <c r="U21" t="s">
        <v>298</v>
      </c>
    </row>
    <row r="22" spans="1:21" ht="16.5" thickBot="1">
      <c r="A22" s="159" t="s">
        <v>170</v>
      </c>
      <c r="B22" s="31" t="s">
        <v>171</v>
      </c>
      <c r="C22" s="474">
        <v>422</v>
      </c>
      <c r="D22" s="475">
        <v>0.00935345878493694</v>
      </c>
      <c r="E22" s="474">
        <v>125</v>
      </c>
      <c r="F22" s="475">
        <v>0.010739754274422203</v>
      </c>
      <c r="G22" s="474">
        <v>222</v>
      </c>
      <c r="H22" s="475">
        <v>0.018704187378886173</v>
      </c>
      <c r="I22" s="474">
        <v>225</v>
      </c>
      <c r="J22" s="475">
        <v>0.017894067122634007</v>
      </c>
      <c r="K22" s="474">
        <v>111</v>
      </c>
      <c r="L22" s="475">
        <v>0.013441511261806734</v>
      </c>
      <c r="M22" s="474">
        <v>137</v>
      </c>
      <c r="N22" s="475">
        <v>0.012604655442082988</v>
      </c>
      <c r="O22" s="474">
        <v>50</v>
      </c>
      <c r="P22" s="475">
        <v>0.014009526478005043</v>
      </c>
      <c r="Q22" s="474">
        <v>8</v>
      </c>
      <c r="R22" s="475">
        <v>0.005751258087706687</v>
      </c>
      <c r="S22" s="474">
        <v>1300</v>
      </c>
      <c r="T22" s="475">
        <v>0.012347320631422982</v>
      </c>
      <c r="U22" t="s">
        <v>299</v>
      </c>
    </row>
    <row r="23" spans="1:20" ht="16.5" thickBot="1">
      <c r="A23" s="15" t="s">
        <v>172</v>
      </c>
      <c r="B23" s="16" t="s">
        <v>173</v>
      </c>
      <c r="C23" s="469">
        <v>1165</v>
      </c>
      <c r="D23" s="468">
        <v>0.02582175233282355</v>
      </c>
      <c r="E23" s="469">
        <v>298</v>
      </c>
      <c r="F23" s="468">
        <v>0.025603574190222526</v>
      </c>
      <c r="G23" s="469">
        <v>354</v>
      </c>
      <c r="H23" s="468">
        <v>0.029825596090656332</v>
      </c>
      <c r="I23" s="469">
        <v>478</v>
      </c>
      <c r="J23" s="468">
        <v>0.0380149514871958</v>
      </c>
      <c r="K23" s="469">
        <v>414</v>
      </c>
      <c r="L23" s="468">
        <v>0.05013320416565754</v>
      </c>
      <c r="M23" s="469">
        <v>490</v>
      </c>
      <c r="N23" s="468">
        <v>0.045082344281902664</v>
      </c>
      <c r="O23" s="469">
        <v>92</v>
      </c>
      <c r="P23" s="468">
        <v>0.02577752871952928</v>
      </c>
      <c r="Q23" s="469">
        <v>29</v>
      </c>
      <c r="R23" s="468">
        <v>0.020848310567936738</v>
      </c>
      <c r="S23" s="469">
        <v>3320</v>
      </c>
      <c r="T23" s="468">
        <v>0.03153315730486485</v>
      </c>
    </row>
    <row r="24" spans="1:21" ht="15.75">
      <c r="A24" s="157" t="s">
        <v>174</v>
      </c>
      <c r="B24" s="21" t="s">
        <v>175</v>
      </c>
      <c r="C24" s="470">
        <v>67</v>
      </c>
      <c r="D24" s="471">
        <v>0.0014850278165658177</v>
      </c>
      <c r="E24" s="470">
        <v>24</v>
      </c>
      <c r="F24" s="471">
        <v>0.002062032820689063</v>
      </c>
      <c r="G24" s="470">
        <v>15</v>
      </c>
      <c r="H24" s="471">
        <v>0.0012637964445193362</v>
      </c>
      <c r="I24" s="470">
        <v>16</v>
      </c>
      <c r="J24" s="471">
        <v>0.0012724669953873072</v>
      </c>
      <c r="K24" s="470">
        <v>12</v>
      </c>
      <c r="L24" s="471">
        <v>0.001453136352627755</v>
      </c>
      <c r="M24" s="470">
        <v>11</v>
      </c>
      <c r="N24" s="471">
        <v>0.0010120526267365904</v>
      </c>
      <c r="O24" s="470">
        <v>5</v>
      </c>
      <c r="P24" s="471">
        <v>0.0014009526478005044</v>
      </c>
      <c r="Q24" s="470">
        <v>4</v>
      </c>
      <c r="R24" s="471">
        <v>0.0028756290438533435</v>
      </c>
      <c r="S24" s="470">
        <v>154</v>
      </c>
      <c r="T24" s="471">
        <v>0.001462682597876261</v>
      </c>
      <c r="U24" t="s">
        <v>300</v>
      </c>
    </row>
    <row r="25" spans="1:21" ht="15.75">
      <c r="A25" s="158" t="s">
        <v>176</v>
      </c>
      <c r="B25" s="26" t="s">
        <v>177</v>
      </c>
      <c r="C25" s="472">
        <v>765</v>
      </c>
      <c r="D25" s="473">
        <v>0.016955914621982843</v>
      </c>
      <c r="E25" s="472">
        <v>180</v>
      </c>
      <c r="F25" s="473">
        <v>0.015465246155167969</v>
      </c>
      <c r="G25" s="472">
        <v>254</v>
      </c>
      <c r="H25" s="473">
        <v>0.021400286460527426</v>
      </c>
      <c r="I25" s="472">
        <v>367</v>
      </c>
      <c r="J25" s="473">
        <v>0.02918721170669636</v>
      </c>
      <c r="K25" s="472">
        <v>332</v>
      </c>
      <c r="L25" s="473">
        <v>0.04020343908936788</v>
      </c>
      <c r="M25" s="472">
        <v>389</v>
      </c>
      <c r="N25" s="473">
        <v>0.035789861072775785</v>
      </c>
      <c r="O25" s="472">
        <v>58</v>
      </c>
      <c r="P25" s="473">
        <v>0.016251050714485852</v>
      </c>
      <c r="Q25" s="472">
        <v>13</v>
      </c>
      <c r="R25" s="473">
        <v>0.009345794392523364</v>
      </c>
      <c r="S25" s="472">
        <v>2358</v>
      </c>
      <c r="T25" s="473">
        <v>0.02239614003761184</v>
      </c>
      <c r="U25" t="s">
        <v>301</v>
      </c>
    </row>
    <row r="26" spans="1:21" ht="15.75">
      <c r="A26" s="158" t="s">
        <v>178</v>
      </c>
      <c r="B26" s="26" t="s">
        <v>179</v>
      </c>
      <c r="C26" s="472">
        <v>81</v>
      </c>
      <c r="D26" s="473">
        <v>0.0017953321364452424</v>
      </c>
      <c r="E26" s="472">
        <v>30</v>
      </c>
      <c r="F26" s="473">
        <v>0.0025775410258613283</v>
      </c>
      <c r="G26" s="472">
        <v>14</v>
      </c>
      <c r="H26" s="473">
        <v>0.001179543348218047</v>
      </c>
      <c r="I26" s="472">
        <v>13</v>
      </c>
      <c r="J26" s="473">
        <v>0.001033879433752187</v>
      </c>
      <c r="K26" s="472">
        <v>13</v>
      </c>
      <c r="L26" s="473">
        <v>0.001574231048680068</v>
      </c>
      <c r="M26" s="472">
        <v>15</v>
      </c>
      <c r="N26" s="473">
        <v>0.001380071763731714</v>
      </c>
      <c r="O26" s="472">
        <v>2</v>
      </c>
      <c r="P26" s="473">
        <v>0.0005603810591202018</v>
      </c>
      <c r="Q26" s="472">
        <v>1</v>
      </c>
      <c r="R26" s="473">
        <v>0.0007189072609633359</v>
      </c>
      <c r="S26" s="472">
        <v>169</v>
      </c>
      <c r="T26" s="473">
        <v>0.0016051516820849876</v>
      </c>
      <c r="U26" t="s">
        <v>302</v>
      </c>
    </row>
    <row r="27" spans="1:21" ht="15.75">
      <c r="A27" s="158" t="s">
        <v>180</v>
      </c>
      <c r="B27" s="189" t="s">
        <v>181</v>
      </c>
      <c r="C27" s="472">
        <v>135</v>
      </c>
      <c r="D27" s="473">
        <v>0.002992220227408737</v>
      </c>
      <c r="E27" s="472">
        <v>38</v>
      </c>
      <c r="F27" s="473">
        <v>0.0032648852994243494</v>
      </c>
      <c r="G27" s="472">
        <v>38</v>
      </c>
      <c r="H27" s="473">
        <v>0.003201617659448985</v>
      </c>
      <c r="I27" s="472">
        <v>37</v>
      </c>
      <c r="J27" s="473">
        <v>0.0029425799268331474</v>
      </c>
      <c r="K27" s="472">
        <v>26</v>
      </c>
      <c r="L27" s="473">
        <v>0.003148462097360136</v>
      </c>
      <c r="M27" s="472">
        <v>39</v>
      </c>
      <c r="N27" s="473">
        <v>0.003588186585702457</v>
      </c>
      <c r="O27" s="472">
        <v>14</v>
      </c>
      <c r="P27" s="473">
        <v>0.003922667413841412</v>
      </c>
      <c r="Q27" s="472">
        <v>8</v>
      </c>
      <c r="R27" s="473">
        <v>0.005751258087706687</v>
      </c>
      <c r="S27" s="472">
        <v>335</v>
      </c>
      <c r="T27" s="473">
        <v>0.00318180954732823</v>
      </c>
      <c r="U27" t="s">
        <v>303</v>
      </c>
    </row>
    <row r="28" spans="1:21" ht="15.75">
      <c r="A28" s="158" t="s">
        <v>182</v>
      </c>
      <c r="B28" s="26" t="s">
        <v>183</v>
      </c>
      <c r="C28" s="472">
        <v>65</v>
      </c>
      <c r="D28" s="473">
        <v>0.0014406986280116143</v>
      </c>
      <c r="E28" s="472">
        <v>17</v>
      </c>
      <c r="F28" s="473">
        <v>0.001460606581321419</v>
      </c>
      <c r="G28" s="472">
        <v>17</v>
      </c>
      <c r="H28" s="473">
        <v>0.0014323026371219141</v>
      </c>
      <c r="I28" s="472">
        <v>19</v>
      </c>
      <c r="J28" s="473">
        <v>0.0015110545570224273</v>
      </c>
      <c r="K28" s="472">
        <v>17</v>
      </c>
      <c r="L28" s="473">
        <v>0.0020586098328893195</v>
      </c>
      <c r="M28" s="472">
        <v>19</v>
      </c>
      <c r="N28" s="473">
        <v>0.0017480909007268378</v>
      </c>
      <c r="O28" s="472">
        <v>6</v>
      </c>
      <c r="P28" s="473">
        <v>0.0016811431773606051</v>
      </c>
      <c r="Q28" s="472">
        <v>3</v>
      </c>
      <c r="R28" s="473">
        <v>0.002156721782890007</v>
      </c>
      <c r="S28" s="472">
        <v>163</v>
      </c>
      <c r="T28" s="473">
        <v>0.0015481640484014969</v>
      </c>
      <c r="U28" t="s">
        <v>304</v>
      </c>
    </row>
    <row r="29" spans="1:21" ht="16.5" thickBot="1">
      <c r="A29" s="159" t="s">
        <v>184</v>
      </c>
      <c r="B29" s="31" t="s">
        <v>185</v>
      </c>
      <c r="C29" s="474">
        <v>52</v>
      </c>
      <c r="D29" s="475">
        <v>0.0011525589024092913</v>
      </c>
      <c r="E29" s="474">
        <v>9</v>
      </c>
      <c r="F29" s="475">
        <v>0.0007732623077583984</v>
      </c>
      <c r="G29" s="474">
        <v>16</v>
      </c>
      <c r="H29" s="475">
        <v>0.001348049540820625</v>
      </c>
      <c r="I29" s="474">
        <v>26</v>
      </c>
      <c r="J29" s="475">
        <v>0.002067758867504374</v>
      </c>
      <c r="K29" s="474">
        <v>14</v>
      </c>
      <c r="L29" s="475">
        <v>0.0016953257447323807</v>
      </c>
      <c r="M29" s="474">
        <v>17</v>
      </c>
      <c r="N29" s="475">
        <v>0.001564081332229276</v>
      </c>
      <c r="O29" s="474">
        <v>7</v>
      </c>
      <c r="P29" s="475">
        <v>0.001961333706920706</v>
      </c>
      <c r="Q29" s="474">
        <v>0</v>
      </c>
      <c r="R29" s="475">
        <v>0</v>
      </c>
      <c r="S29" s="474">
        <v>141</v>
      </c>
      <c r="T29" s="475">
        <v>0.0013392093915620311</v>
      </c>
      <c r="U29" t="s">
        <v>305</v>
      </c>
    </row>
    <row r="30" spans="1:20" ht="16.5" thickBot="1">
      <c r="A30" s="15" t="s">
        <v>186</v>
      </c>
      <c r="B30" s="16" t="s">
        <v>187</v>
      </c>
      <c r="C30" s="469">
        <v>18870</v>
      </c>
      <c r="D30" s="468">
        <v>0.41824589400891016</v>
      </c>
      <c r="E30" s="469">
        <v>4225</v>
      </c>
      <c r="F30" s="468">
        <v>0.3630036944754704</v>
      </c>
      <c r="G30" s="469">
        <v>4639</v>
      </c>
      <c r="H30" s="468">
        <v>0.39085011374168005</v>
      </c>
      <c r="I30" s="469">
        <v>5238</v>
      </c>
      <c r="J30" s="468">
        <v>0.4165738826149196</v>
      </c>
      <c r="K30" s="469">
        <v>3215</v>
      </c>
      <c r="L30" s="468">
        <v>0.38931944780818595</v>
      </c>
      <c r="M30" s="469">
        <v>4528</v>
      </c>
      <c r="N30" s="468">
        <v>0.4165976630784801</v>
      </c>
      <c r="O30" s="469">
        <v>1410</v>
      </c>
      <c r="P30" s="468">
        <v>0.39506864667974223</v>
      </c>
      <c r="Q30" s="469">
        <v>581</v>
      </c>
      <c r="R30" s="468">
        <v>0.4176851186196981</v>
      </c>
      <c r="S30" s="469">
        <v>42706</v>
      </c>
      <c r="T30" s="468">
        <v>0.4056189806811922</v>
      </c>
    </row>
    <row r="31" spans="1:21" ht="15.75">
      <c r="A31" s="157" t="s">
        <v>188</v>
      </c>
      <c r="B31" s="21" t="s">
        <v>189</v>
      </c>
      <c r="C31" s="470">
        <v>205</v>
      </c>
      <c r="D31" s="471">
        <v>0.00454374182680586</v>
      </c>
      <c r="E31" s="470">
        <v>65</v>
      </c>
      <c r="F31" s="471">
        <v>0.005584672222699543</v>
      </c>
      <c r="G31" s="470">
        <v>64</v>
      </c>
      <c r="H31" s="471">
        <v>0.0053921981632825</v>
      </c>
      <c r="I31" s="470">
        <v>68</v>
      </c>
      <c r="J31" s="471">
        <v>0.005407984730396056</v>
      </c>
      <c r="K31" s="470">
        <v>35</v>
      </c>
      <c r="L31" s="471">
        <v>0.0042383143618309515</v>
      </c>
      <c r="M31" s="470">
        <v>60</v>
      </c>
      <c r="N31" s="471">
        <v>0.005520287054926856</v>
      </c>
      <c r="O31" s="470">
        <v>21</v>
      </c>
      <c r="P31" s="471">
        <v>0.005884001120762118</v>
      </c>
      <c r="Q31" s="470">
        <v>7</v>
      </c>
      <c r="R31" s="471">
        <v>0.0050323508267433505</v>
      </c>
      <c r="S31" s="470">
        <v>525</v>
      </c>
      <c r="T31" s="471">
        <v>0.0049864179473054345</v>
      </c>
      <c r="U31" t="s">
        <v>306</v>
      </c>
    </row>
    <row r="32" spans="1:21" ht="15.75">
      <c r="A32" s="158" t="s">
        <v>190</v>
      </c>
      <c r="B32" s="26" t="s">
        <v>191</v>
      </c>
      <c r="C32" s="472">
        <v>1339</v>
      </c>
      <c r="D32" s="473">
        <v>0.029678391737039254</v>
      </c>
      <c r="E32" s="472">
        <v>291</v>
      </c>
      <c r="F32" s="473">
        <v>0.025002147950854883</v>
      </c>
      <c r="G32" s="472">
        <v>424</v>
      </c>
      <c r="H32" s="473">
        <v>0.03572331283174657</v>
      </c>
      <c r="I32" s="472">
        <v>509</v>
      </c>
      <c r="J32" s="473">
        <v>0.04048035629075871</v>
      </c>
      <c r="K32" s="472">
        <v>404</v>
      </c>
      <c r="L32" s="473">
        <v>0.04892225720513441</v>
      </c>
      <c r="M32" s="472">
        <v>663</v>
      </c>
      <c r="N32" s="473">
        <v>0.06099917195694176</v>
      </c>
      <c r="O32" s="472">
        <v>289</v>
      </c>
      <c r="P32" s="473">
        <v>0.08097506304286915</v>
      </c>
      <c r="Q32" s="472">
        <v>195</v>
      </c>
      <c r="R32" s="473">
        <v>0.14018691588785046</v>
      </c>
      <c r="S32" s="472">
        <v>4114</v>
      </c>
      <c r="T32" s="473">
        <v>0.03907452082898011</v>
      </c>
      <c r="U32" t="s">
        <v>307</v>
      </c>
    </row>
    <row r="33" spans="1:21" ht="15.75">
      <c r="A33" s="158" t="s">
        <v>192</v>
      </c>
      <c r="B33" s="26" t="s">
        <v>193</v>
      </c>
      <c r="C33" s="472">
        <v>2173</v>
      </c>
      <c r="D33" s="473">
        <v>0.04816366336414212</v>
      </c>
      <c r="E33" s="472">
        <v>567</v>
      </c>
      <c r="F33" s="473">
        <v>0.04871552538877911</v>
      </c>
      <c r="G33" s="472">
        <v>576</v>
      </c>
      <c r="H33" s="473">
        <v>0.0485297834695425</v>
      </c>
      <c r="I33" s="472">
        <v>597</v>
      </c>
      <c r="J33" s="473">
        <v>0.0474789247653889</v>
      </c>
      <c r="K33" s="472">
        <v>354</v>
      </c>
      <c r="L33" s="473">
        <v>0.042867522402518767</v>
      </c>
      <c r="M33" s="472">
        <v>593</v>
      </c>
      <c r="N33" s="473">
        <v>0.0545588370595271</v>
      </c>
      <c r="O33" s="472">
        <v>244</v>
      </c>
      <c r="P33" s="473">
        <v>0.06836648921266461</v>
      </c>
      <c r="Q33" s="472">
        <v>106</v>
      </c>
      <c r="R33" s="473">
        <v>0.07620416966211359</v>
      </c>
      <c r="S33" s="472">
        <v>5210</v>
      </c>
      <c r="T33" s="473">
        <v>0.04948426191516441</v>
      </c>
      <c r="U33" t="s">
        <v>308</v>
      </c>
    </row>
    <row r="34" spans="1:21" ht="15.75">
      <c r="A34" s="158" t="s">
        <v>194</v>
      </c>
      <c r="B34" s="26" t="s">
        <v>195</v>
      </c>
      <c r="C34" s="472">
        <v>3650</v>
      </c>
      <c r="D34" s="473">
        <v>0.08090076911142141</v>
      </c>
      <c r="E34" s="472">
        <v>1040</v>
      </c>
      <c r="F34" s="473">
        <v>0.0893547555631927</v>
      </c>
      <c r="G34" s="472">
        <v>1107</v>
      </c>
      <c r="H34" s="473">
        <v>0.093268177605527</v>
      </c>
      <c r="I34" s="472">
        <v>1190</v>
      </c>
      <c r="J34" s="473">
        <v>0.09463973278193097</v>
      </c>
      <c r="K34" s="472">
        <v>591</v>
      </c>
      <c r="L34" s="473">
        <v>0.07156696536691692</v>
      </c>
      <c r="M34" s="472">
        <v>698</v>
      </c>
      <c r="N34" s="473">
        <v>0.0642193394056491</v>
      </c>
      <c r="O34" s="472">
        <v>210</v>
      </c>
      <c r="P34" s="473">
        <v>0.05884001120762118</v>
      </c>
      <c r="Q34" s="472">
        <v>72</v>
      </c>
      <c r="R34" s="473">
        <v>0.05176132278936018</v>
      </c>
      <c r="S34" s="472">
        <v>8558</v>
      </c>
      <c r="T34" s="473">
        <v>0.08128336151055221</v>
      </c>
      <c r="U34" t="s">
        <v>309</v>
      </c>
    </row>
    <row r="35" spans="1:21" ht="15.75">
      <c r="A35" s="158" t="s">
        <v>196</v>
      </c>
      <c r="B35" s="26" t="s">
        <v>197</v>
      </c>
      <c r="C35" s="472">
        <v>9875</v>
      </c>
      <c r="D35" s="473">
        <v>0.2188753684863799</v>
      </c>
      <c r="E35" s="472">
        <v>1830</v>
      </c>
      <c r="F35" s="473">
        <v>0.15723000257754102</v>
      </c>
      <c r="G35" s="472">
        <v>1922</v>
      </c>
      <c r="H35" s="473">
        <v>0.1619344510910776</v>
      </c>
      <c r="I35" s="472">
        <v>2361</v>
      </c>
      <c r="J35" s="473">
        <v>0.1877684110068395</v>
      </c>
      <c r="K35" s="472">
        <v>1406</v>
      </c>
      <c r="L35" s="473">
        <v>0.17025914264955194</v>
      </c>
      <c r="M35" s="472">
        <v>1792</v>
      </c>
      <c r="N35" s="473">
        <v>0.16487257337381542</v>
      </c>
      <c r="O35" s="472">
        <v>373</v>
      </c>
      <c r="P35" s="473">
        <v>0.10451106752591763</v>
      </c>
      <c r="Q35" s="472">
        <v>97</v>
      </c>
      <c r="R35" s="473">
        <v>0.06973400431344356</v>
      </c>
      <c r="S35" s="472">
        <v>19656</v>
      </c>
      <c r="T35" s="473">
        <v>0.1866914879471155</v>
      </c>
      <c r="U35" t="s">
        <v>310</v>
      </c>
    </row>
    <row r="36" spans="1:21" ht="15.75">
      <c r="A36" s="163">
        <v>55</v>
      </c>
      <c r="B36" s="26" t="s">
        <v>198</v>
      </c>
      <c r="C36" s="472">
        <v>1401</v>
      </c>
      <c r="D36" s="473">
        <v>0.031052596582219563</v>
      </c>
      <c r="E36" s="472">
        <v>371</v>
      </c>
      <c r="F36" s="473">
        <v>0.03187559068648509</v>
      </c>
      <c r="G36" s="472">
        <v>460</v>
      </c>
      <c r="H36" s="473">
        <v>0.038756424298592974</v>
      </c>
      <c r="I36" s="472">
        <v>434</v>
      </c>
      <c r="J36" s="473">
        <v>0.034515667249880706</v>
      </c>
      <c r="K36" s="472">
        <v>360</v>
      </c>
      <c r="L36" s="473">
        <v>0.04359409057883265</v>
      </c>
      <c r="M36" s="472">
        <v>639</v>
      </c>
      <c r="N36" s="473">
        <v>0.05879105713497102</v>
      </c>
      <c r="O36" s="472">
        <v>244</v>
      </c>
      <c r="P36" s="473">
        <v>0.06836648921266461</v>
      </c>
      <c r="Q36" s="472">
        <v>88</v>
      </c>
      <c r="R36" s="473">
        <v>0.06326383896477356</v>
      </c>
      <c r="S36" s="472">
        <v>3997</v>
      </c>
      <c r="T36" s="473">
        <v>0.037963261972152045</v>
      </c>
      <c r="U36" t="s">
        <v>311</v>
      </c>
    </row>
    <row r="37" spans="1:21" ht="15.75">
      <c r="A37" s="158" t="s">
        <v>199</v>
      </c>
      <c r="B37" s="26" t="s">
        <v>200</v>
      </c>
      <c r="C37" s="472">
        <v>170</v>
      </c>
      <c r="D37" s="473">
        <v>0.0037679810271072987</v>
      </c>
      <c r="E37" s="472">
        <v>51</v>
      </c>
      <c r="F37" s="473">
        <v>0.004381819743964258</v>
      </c>
      <c r="G37" s="472">
        <v>71</v>
      </c>
      <c r="H37" s="473">
        <v>0.005981969837391524</v>
      </c>
      <c r="I37" s="472">
        <v>57</v>
      </c>
      <c r="J37" s="473">
        <v>0.004533163671067281</v>
      </c>
      <c r="K37" s="472">
        <v>44</v>
      </c>
      <c r="L37" s="473">
        <v>0.005328166626301768</v>
      </c>
      <c r="M37" s="472">
        <v>59</v>
      </c>
      <c r="N37" s="473">
        <v>0.005428282270678075</v>
      </c>
      <c r="O37" s="472">
        <v>17</v>
      </c>
      <c r="P37" s="473">
        <v>0.0047632390025217144</v>
      </c>
      <c r="Q37" s="472">
        <v>9</v>
      </c>
      <c r="R37" s="473">
        <v>0.0064701653486700225</v>
      </c>
      <c r="S37" s="472">
        <v>478</v>
      </c>
      <c r="T37" s="473">
        <v>0.004540014816784758</v>
      </c>
      <c r="U37" t="s">
        <v>312</v>
      </c>
    </row>
    <row r="38" spans="1:21" ht="16.5" thickBot="1">
      <c r="A38" s="161" t="s">
        <v>201</v>
      </c>
      <c r="B38" s="41" t="s">
        <v>202</v>
      </c>
      <c r="C38" s="476">
        <v>57</v>
      </c>
      <c r="D38" s="477">
        <v>0.0012633818737948002</v>
      </c>
      <c r="E38" s="476">
        <v>10</v>
      </c>
      <c r="F38" s="477">
        <v>0.0008591803419537762</v>
      </c>
      <c r="G38" s="476">
        <v>15</v>
      </c>
      <c r="H38" s="477">
        <v>0.0012637964445193362</v>
      </c>
      <c r="I38" s="476">
        <v>22</v>
      </c>
      <c r="J38" s="477">
        <v>0.0017496421186575474</v>
      </c>
      <c r="K38" s="476">
        <v>21</v>
      </c>
      <c r="L38" s="477">
        <v>0.002542988617098571</v>
      </c>
      <c r="M38" s="476">
        <v>24</v>
      </c>
      <c r="N38" s="477">
        <v>0.0022081148219707425</v>
      </c>
      <c r="O38" s="476">
        <v>12</v>
      </c>
      <c r="P38" s="477">
        <v>0.0033622863547212102</v>
      </c>
      <c r="Q38" s="476">
        <v>7</v>
      </c>
      <c r="R38" s="477">
        <v>0.0050323508267433505</v>
      </c>
      <c r="S38" s="476">
        <v>168</v>
      </c>
      <c r="T38" s="477">
        <v>0.001595653743137739</v>
      </c>
      <c r="U38" t="s">
        <v>313</v>
      </c>
    </row>
    <row r="39" spans="1:20" ht="16.5" thickBot="1">
      <c r="A39" s="15" t="s">
        <v>203</v>
      </c>
      <c r="B39" s="16" t="s">
        <v>204</v>
      </c>
      <c r="C39" s="469">
        <v>9640</v>
      </c>
      <c r="D39" s="468">
        <v>0.21366668883126094</v>
      </c>
      <c r="E39" s="469">
        <v>2838</v>
      </c>
      <c r="F39" s="468">
        <v>0.24383538104648167</v>
      </c>
      <c r="G39" s="469">
        <v>3429</v>
      </c>
      <c r="H39" s="468">
        <v>0.28890386721712025</v>
      </c>
      <c r="I39" s="469">
        <v>3588</v>
      </c>
      <c r="J39" s="468">
        <v>0.28535072371560355</v>
      </c>
      <c r="K39" s="469">
        <v>2721</v>
      </c>
      <c r="L39" s="468">
        <v>0.3294986679583434</v>
      </c>
      <c r="M39" s="469">
        <v>3761</v>
      </c>
      <c r="N39" s="468">
        <v>0.34602999355966507</v>
      </c>
      <c r="O39" s="469">
        <v>1301</v>
      </c>
      <c r="P39" s="468">
        <v>0.36452787895769123</v>
      </c>
      <c r="Q39" s="469">
        <v>422</v>
      </c>
      <c r="R39" s="468">
        <v>0.30337886412652765</v>
      </c>
      <c r="S39" s="469">
        <v>27700</v>
      </c>
      <c r="T39" s="468">
        <v>0.26309290883878195</v>
      </c>
    </row>
    <row r="40" spans="1:21" ht="15.75">
      <c r="A40" s="157" t="s">
        <v>205</v>
      </c>
      <c r="B40" s="21" t="s">
        <v>206</v>
      </c>
      <c r="C40" s="470">
        <v>226</v>
      </c>
      <c r="D40" s="471">
        <v>0.005009198306624998</v>
      </c>
      <c r="E40" s="470">
        <v>84</v>
      </c>
      <c r="F40" s="471">
        <v>0.00721711487241172</v>
      </c>
      <c r="G40" s="470">
        <v>74</v>
      </c>
      <c r="H40" s="471">
        <v>0.00623472912629539</v>
      </c>
      <c r="I40" s="470">
        <v>79</v>
      </c>
      <c r="J40" s="471">
        <v>0.006282805789724829</v>
      </c>
      <c r="K40" s="470">
        <v>48</v>
      </c>
      <c r="L40" s="471">
        <v>0.00581254541051102</v>
      </c>
      <c r="M40" s="470">
        <v>73</v>
      </c>
      <c r="N40" s="471">
        <v>0.006716349250161008</v>
      </c>
      <c r="O40" s="470">
        <v>20</v>
      </c>
      <c r="P40" s="471">
        <v>0.005603810591202018</v>
      </c>
      <c r="Q40" s="470">
        <v>7</v>
      </c>
      <c r="R40" s="471">
        <v>0.0050323508267433505</v>
      </c>
      <c r="S40" s="470">
        <v>611</v>
      </c>
      <c r="T40" s="471">
        <v>0.005803240696768801</v>
      </c>
      <c r="U40" t="s">
        <v>314</v>
      </c>
    </row>
    <row r="41" spans="1:21" ht="15.75">
      <c r="A41" s="158" t="s">
        <v>207</v>
      </c>
      <c r="B41" s="26" t="s">
        <v>208</v>
      </c>
      <c r="C41" s="472">
        <v>273</v>
      </c>
      <c r="D41" s="473">
        <v>0.00605093423764878</v>
      </c>
      <c r="E41" s="472">
        <v>86</v>
      </c>
      <c r="F41" s="473">
        <v>0.007388950940802474</v>
      </c>
      <c r="G41" s="472">
        <v>94</v>
      </c>
      <c r="H41" s="473">
        <v>0.007919791052321172</v>
      </c>
      <c r="I41" s="472">
        <v>95</v>
      </c>
      <c r="J41" s="473">
        <v>0.007555272785112136</v>
      </c>
      <c r="K41" s="472">
        <v>58</v>
      </c>
      <c r="L41" s="473">
        <v>0.007023492371034149</v>
      </c>
      <c r="M41" s="472">
        <v>89</v>
      </c>
      <c r="N41" s="473">
        <v>0.008188425798141503</v>
      </c>
      <c r="O41" s="472">
        <v>43</v>
      </c>
      <c r="P41" s="473">
        <v>0.012048192771084338</v>
      </c>
      <c r="Q41" s="472">
        <v>17</v>
      </c>
      <c r="R41" s="473">
        <v>0.012221423436376708</v>
      </c>
      <c r="S41" s="472">
        <v>755</v>
      </c>
      <c r="T41" s="473">
        <v>0.0071709439051725775</v>
      </c>
      <c r="U41" t="s">
        <v>315</v>
      </c>
    </row>
    <row r="42" spans="1:21" ht="15.75">
      <c r="A42" s="158" t="s">
        <v>209</v>
      </c>
      <c r="B42" s="26" t="s">
        <v>210</v>
      </c>
      <c r="C42" s="472">
        <v>4078</v>
      </c>
      <c r="D42" s="473">
        <v>0.09038721546202097</v>
      </c>
      <c r="E42" s="472">
        <v>1035</v>
      </c>
      <c r="F42" s="473">
        <v>0.08892516539221583</v>
      </c>
      <c r="G42" s="472">
        <v>1147</v>
      </c>
      <c r="H42" s="473">
        <v>0.09663830145757857</v>
      </c>
      <c r="I42" s="472">
        <v>1145</v>
      </c>
      <c r="J42" s="473">
        <v>0.09106091935740417</v>
      </c>
      <c r="K42" s="472">
        <v>902</v>
      </c>
      <c r="L42" s="473">
        <v>0.10922741583918624</v>
      </c>
      <c r="M42" s="472">
        <v>1205</v>
      </c>
      <c r="N42" s="473">
        <v>0.11086576501978103</v>
      </c>
      <c r="O42" s="472">
        <v>501</v>
      </c>
      <c r="P42" s="473">
        <v>0.14037545530961054</v>
      </c>
      <c r="Q42" s="472">
        <v>184</v>
      </c>
      <c r="R42" s="473">
        <v>0.13227893601725377</v>
      </c>
      <c r="S42" s="472">
        <v>10197</v>
      </c>
      <c r="T42" s="473">
        <v>0.09685048344509241</v>
      </c>
      <c r="U42" t="s">
        <v>316</v>
      </c>
    </row>
    <row r="43" spans="1:21" ht="15.75">
      <c r="A43" s="158" t="s">
        <v>211</v>
      </c>
      <c r="B43" s="26" t="s">
        <v>212</v>
      </c>
      <c r="C43" s="472">
        <v>2357</v>
      </c>
      <c r="D43" s="473">
        <v>0.05224194871112884</v>
      </c>
      <c r="E43" s="472">
        <v>683</v>
      </c>
      <c r="F43" s="473">
        <v>0.0586820173554429</v>
      </c>
      <c r="G43" s="472">
        <v>943</v>
      </c>
      <c r="H43" s="473">
        <v>0.0794506698121156</v>
      </c>
      <c r="I43" s="472">
        <v>1157</v>
      </c>
      <c r="J43" s="473">
        <v>0.09201526960394464</v>
      </c>
      <c r="K43" s="472">
        <v>901</v>
      </c>
      <c r="L43" s="473">
        <v>0.10910632114313393</v>
      </c>
      <c r="M43" s="472">
        <v>1144</v>
      </c>
      <c r="N43" s="473">
        <v>0.10525347318060539</v>
      </c>
      <c r="O43" s="472">
        <v>348</v>
      </c>
      <c r="P43" s="473">
        <v>0.0975063042869151</v>
      </c>
      <c r="Q43" s="472">
        <v>96</v>
      </c>
      <c r="R43" s="473">
        <v>0.06901509705248023</v>
      </c>
      <c r="S43" s="472">
        <v>7629</v>
      </c>
      <c r="T43" s="473">
        <v>0.0724597762285584</v>
      </c>
      <c r="U43" t="s">
        <v>317</v>
      </c>
    </row>
    <row r="44" spans="1:21" ht="15.75">
      <c r="A44" s="158" t="s">
        <v>213</v>
      </c>
      <c r="B44" s="26" t="s">
        <v>214</v>
      </c>
      <c r="C44" s="472">
        <v>2018</v>
      </c>
      <c r="D44" s="473">
        <v>0.044728151251191346</v>
      </c>
      <c r="E44" s="472">
        <v>770</v>
      </c>
      <c r="F44" s="473">
        <v>0.06615688633044076</v>
      </c>
      <c r="G44" s="472">
        <v>950</v>
      </c>
      <c r="H44" s="473">
        <v>0.08004044148622462</v>
      </c>
      <c r="I44" s="472">
        <v>855</v>
      </c>
      <c r="J44" s="473">
        <v>0.06799745506600922</v>
      </c>
      <c r="K44" s="472">
        <v>619</v>
      </c>
      <c r="L44" s="473">
        <v>0.07495761685638169</v>
      </c>
      <c r="M44" s="472">
        <v>1032</v>
      </c>
      <c r="N44" s="473">
        <v>0.09494893734474193</v>
      </c>
      <c r="O44" s="472">
        <v>315</v>
      </c>
      <c r="P44" s="473">
        <v>0.08826001681143177</v>
      </c>
      <c r="Q44" s="472">
        <v>86</v>
      </c>
      <c r="R44" s="473">
        <v>0.061826024442846864</v>
      </c>
      <c r="S44" s="472">
        <v>6645</v>
      </c>
      <c r="T44" s="473">
        <v>0.06311380430446593</v>
      </c>
      <c r="U44" t="s">
        <v>318</v>
      </c>
    </row>
    <row r="45" spans="1:21" ht="15.75">
      <c r="A45" s="158" t="s">
        <v>215</v>
      </c>
      <c r="B45" s="26" t="s">
        <v>216</v>
      </c>
      <c r="C45" s="472">
        <v>364</v>
      </c>
      <c r="D45" s="473">
        <v>0.00806791231686504</v>
      </c>
      <c r="E45" s="472">
        <v>104</v>
      </c>
      <c r="F45" s="473">
        <v>0.008935475556319272</v>
      </c>
      <c r="G45" s="472">
        <v>105</v>
      </c>
      <c r="H45" s="473">
        <v>0.008846575111635353</v>
      </c>
      <c r="I45" s="472">
        <v>124</v>
      </c>
      <c r="J45" s="473">
        <v>0.00986161921425163</v>
      </c>
      <c r="K45" s="472">
        <v>105</v>
      </c>
      <c r="L45" s="473">
        <v>0.012714943085492855</v>
      </c>
      <c r="M45" s="472">
        <v>123</v>
      </c>
      <c r="N45" s="473">
        <v>0.011316588462600054</v>
      </c>
      <c r="O45" s="472">
        <v>23</v>
      </c>
      <c r="P45" s="473">
        <v>0.006444382179882319</v>
      </c>
      <c r="Q45" s="472">
        <v>6</v>
      </c>
      <c r="R45" s="473">
        <v>0.004313443565780014</v>
      </c>
      <c r="S45" s="472">
        <v>954</v>
      </c>
      <c r="T45" s="473">
        <v>0.009061033755675019</v>
      </c>
      <c r="U45" t="s">
        <v>319</v>
      </c>
    </row>
    <row r="46" spans="1:21" ht="15.75">
      <c r="A46" s="158" t="s">
        <v>217</v>
      </c>
      <c r="B46" s="26" t="s">
        <v>218</v>
      </c>
      <c r="C46" s="472">
        <v>151</v>
      </c>
      <c r="D46" s="473">
        <v>0.0033468537358423657</v>
      </c>
      <c r="E46" s="472">
        <v>42</v>
      </c>
      <c r="F46" s="473">
        <v>0.00360855743620586</v>
      </c>
      <c r="G46" s="472">
        <v>63</v>
      </c>
      <c r="H46" s="473">
        <v>0.005307945066981212</v>
      </c>
      <c r="I46" s="472">
        <v>56</v>
      </c>
      <c r="J46" s="473">
        <v>0.004453634483855575</v>
      </c>
      <c r="K46" s="472">
        <v>42</v>
      </c>
      <c r="L46" s="473">
        <v>0.005085977234197142</v>
      </c>
      <c r="M46" s="472">
        <v>45</v>
      </c>
      <c r="N46" s="473">
        <v>0.004140215291195142</v>
      </c>
      <c r="O46" s="472">
        <v>31</v>
      </c>
      <c r="P46" s="473">
        <v>0.008685906416363126</v>
      </c>
      <c r="Q46" s="472">
        <v>15</v>
      </c>
      <c r="R46" s="473">
        <v>0.010783608914450037</v>
      </c>
      <c r="S46" s="472">
        <v>445</v>
      </c>
      <c r="T46" s="473">
        <v>0.004226582831525559</v>
      </c>
      <c r="U46" t="s">
        <v>320</v>
      </c>
    </row>
    <row r="47" spans="1:21" ht="16.5" thickBot="1">
      <c r="A47" s="159" t="s">
        <v>219</v>
      </c>
      <c r="B47" s="31" t="s">
        <v>220</v>
      </c>
      <c r="C47" s="474">
        <v>173</v>
      </c>
      <c r="D47" s="475">
        <v>0.003834474809938604</v>
      </c>
      <c r="E47" s="474">
        <v>34</v>
      </c>
      <c r="F47" s="475">
        <v>0.002921213162642838</v>
      </c>
      <c r="G47" s="474">
        <v>53</v>
      </c>
      <c r="H47" s="475">
        <v>0.004465414103968321</v>
      </c>
      <c r="I47" s="474">
        <v>77</v>
      </c>
      <c r="J47" s="475">
        <v>0.0061237474153014145</v>
      </c>
      <c r="K47" s="474">
        <v>46</v>
      </c>
      <c r="L47" s="475">
        <v>0.005570356018406394</v>
      </c>
      <c r="M47" s="474">
        <v>50</v>
      </c>
      <c r="N47" s="475">
        <v>0.004600239212439047</v>
      </c>
      <c r="O47" s="474">
        <v>20</v>
      </c>
      <c r="P47" s="475">
        <v>0.005603810591202018</v>
      </c>
      <c r="Q47" s="474">
        <v>11</v>
      </c>
      <c r="R47" s="475">
        <v>0.007907979870596694</v>
      </c>
      <c r="S47" s="474">
        <v>464</v>
      </c>
      <c r="T47" s="475">
        <v>0.00440704367152328</v>
      </c>
      <c r="U47" t="s">
        <v>321</v>
      </c>
    </row>
    <row r="48" spans="1:20" ht="16.5" thickBot="1">
      <c r="A48" s="15" t="s">
        <v>221</v>
      </c>
      <c r="B48" s="16" t="s">
        <v>222</v>
      </c>
      <c r="C48" s="469">
        <v>1808</v>
      </c>
      <c r="D48" s="468">
        <v>0.04007358645299998</v>
      </c>
      <c r="E48" s="469">
        <v>558</v>
      </c>
      <c r="F48" s="468">
        <v>0.04794226308102071</v>
      </c>
      <c r="G48" s="469">
        <v>550</v>
      </c>
      <c r="H48" s="468">
        <v>0.046339202965708995</v>
      </c>
      <c r="I48" s="469">
        <v>597</v>
      </c>
      <c r="J48" s="468">
        <v>0.0474789247653889</v>
      </c>
      <c r="K48" s="469">
        <v>404</v>
      </c>
      <c r="L48" s="468">
        <v>0.04892225720513441</v>
      </c>
      <c r="M48" s="469">
        <v>518</v>
      </c>
      <c r="N48" s="468">
        <v>0.047658478240868524</v>
      </c>
      <c r="O48" s="469">
        <v>215</v>
      </c>
      <c r="P48" s="468">
        <v>0.060240963855421686</v>
      </c>
      <c r="Q48" s="469">
        <v>103</v>
      </c>
      <c r="R48" s="468">
        <v>0.07404744787922359</v>
      </c>
      <c r="S48" s="469">
        <v>4753</v>
      </c>
      <c r="T48" s="468">
        <v>0.04514370381627187</v>
      </c>
    </row>
    <row r="49" spans="1:21" ht="28.5">
      <c r="A49" s="157" t="s">
        <v>223</v>
      </c>
      <c r="B49" s="21" t="s">
        <v>224</v>
      </c>
      <c r="C49" s="470">
        <v>118</v>
      </c>
      <c r="D49" s="471">
        <v>0.0026154221246980068</v>
      </c>
      <c r="E49" s="470">
        <v>47</v>
      </c>
      <c r="F49" s="471">
        <v>0.004038147607182747</v>
      </c>
      <c r="G49" s="470">
        <v>24</v>
      </c>
      <c r="H49" s="471">
        <v>0.0020220743112309377</v>
      </c>
      <c r="I49" s="470">
        <v>40</v>
      </c>
      <c r="J49" s="471">
        <v>0.003181167488468268</v>
      </c>
      <c r="K49" s="470">
        <v>22</v>
      </c>
      <c r="L49" s="471">
        <v>0.002664083313150884</v>
      </c>
      <c r="M49" s="470">
        <v>30</v>
      </c>
      <c r="N49" s="471">
        <v>0.002760143527463428</v>
      </c>
      <c r="O49" s="470">
        <v>4</v>
      </c>
      <c r="P49" s="471">
        <v>0.0011207621182404036</v>
      </c>
      <c r="Q49" s="470">
        <v>7</v>
      </c>
      <c r="R49" s="471">
        <v>0.0050323508267433505</v>
      </c>
      <c r="S49" s="470">
        <v>292</v>
      </c>
      <c r="T49" s="471">
        <v>0.0027733981725965467</v>
      </c>
      <c r="U49" t="s">
        <v>322</v>
      </c>
    </row>
    <row r="50" spans="1:21" ht="15.75">
      <c r="A50" s="158" t="s">
        <v>225</v>
      </c>
      <c r="B50" s="26" t="s">
        <v>226</v>
      </c>
      <c r="C50" s="472">
        <v>174</v>
      </c>
      <c r="D50" s="473">
        <v>0.003856639404215706</v>
      </c>
      <c r="E50" s="472">
        <v>34</v>
      </c>
      <c r="F50" s="473">
        <v>0.002921213162642838</v>
      </c>
      <c r="G50" s="472">
        <v>28</v>
      </c>
      <c r="H50" s="473">
        <v>0.002359086696436094</v>
      </c>
      <c r="I50" s="472">
        <v>30</v>
      </c>
      <c r="J50" s="473">
        <v>0.002385875616351201</v>
      </c>
      <c r="K50" s="472">
        <v>21</v>
      </c>
      <c r="L50" s="473">
        <v>0.002542988617098571</v>
      </c>
      <c r="M50" s="472">
        <v>24</v>
      </c>
      <c r="N50" s="473">
        <v>0.0022081148219707425</v>
      </c>
      <c r="O50" s="472">
        <v>11</v>
      </c>
      <c r="P50" s="473">
        <v>0.0030820958251611096</v>
      </c>
      <c r="Q50" s="472">
        <v>9</v>
      </c>
      <c r="R50" s="473">
        <v>0.0064701653486700225</v>
      </c>
      <c r="S50" s="472">
        <v>331</v>
      </c>
      <c r="T50" s="473">
        <v>0.0031438177915392358</v>
      </c>
      <c r="U50" t="s">
        <v>323</v>
      </c>
    </row>
    <row r="51" spans="1:21" ht="16.5" thickBot="1">
      <c r="A51" s="159" t="s">
        <v>227</v>
      </c>
      <c r="B51" s="31" t="s">
        <v>228</v>
      </c>
      <c r="C51" s="474">
        <v>1516</v>
      </c>
      <c r="D51" s="475">
        <v>0.033601524924086267</v>
      </c>
      <c r="E51" s="474">
        <v>477</v>
      </c>
      <c r="F51" s="475">
        <v>0.04098290231119513</v>
      </c>
      <c r="G51" s="474">
        <v>498</v>
      </c>
      <c r="H51" s="475">
        <v>0.04195804195804196</v>
      </c>
      <c r="I51" s="474">
        <v>527</v>
      </c>
      <c r="J51" s="475">
        <v>0.04191188166056943</v>
      </c>
      <c r="K51" s="474">
        <v>361</v>
      </c>
      <c r="L51" s="475">
        <v>0.04371518527488496</v>
      </c>
      <c r="M51" s="474">
        <v>464</v>
      </c>
      <c r="N51" s="475">
        <v>0.04269021989143435</v>
      </c>
      <c r="O51" s="474">
        <v>200</v>
      </c>
      <c r="P51" s="475">
        <v>0.05603810591202017</v>
      </c>
      <c r="Q51" s="474">
        <v>87</v>
      </c>
      <c r="R51" s="475">
        <v>0.06254493170381022</v>
      </c>
      <c r="S51" s="474">
        <v>4130</v>
      </c>
      <c r="T51" s="475">
        <v>0.03922648785213609</v>
      </c>
      <c r="U51" t="s">
        <v>324</v>
      </c>
    </row>
    <row r="52" spans="1:21" ht="16.5" thickBot="1">
      <c r="A52" s="153" t="s">
        <v>229</v>
      </c>
      <c r="B52" s="48" t="s">
        <v>230</v>
      </c>
      <c r="C52" s="467">
        <v>1669</v>
      </c>
      <c r="D52" s="468">
        <v>0.03699270784848283</v>
      </c>
      <c r="E52" s="467">
        <v>175</v>
      </c>
      <c r="F52" s="468">
        <v>0.015035655984191081</v>
      </c>
      <c r="G52" s="467">
        <v>162</v>
      </c>
      <c r="H52" s="468">
        <v>0.01364900160080883</v>
      </c>
      <c r="I52" s="467">
        <v>230</v>
      </c>
      <c r="J52" s="468">
        <v>0.01829171305869254</v>
      </c>
      <c r="K52" s="467">
        <v>159</v>
      </c>
      <c r="L52" s="468">
        <v>0.01925405667231775</v>
      </c>
      <c r="M52" s="467">
        <v>191</v>
      </c>
      <c r="N52" s="468">
        <v>0.01757291379151716</v>
      </c>
      <c r="O52" s="467">
        <v>80</v>
      </c>
      <c r="P52" s="468">
        <v>0.02241524236480807</v>
      </c>
      <c r="Q52" s="467">
        <v>39</v>
      </c>
      <c r="R52" s="468">
        <v>0.028037383177570093</v>
      </c>
      <c r="S52" s="467">
        <v>2705</v>
      </c>
      <c r="T52" s="468">
        <v>0.02569192485230705</v>
      </c>
      <c r="U52" t="s">
        <v>325</v>
      </c>
    </row>
    <row r="53" spans="1:23" ht="16.5" thickBot="1">
      <c r="A53" s="600" t="s">
        <v>91</v>
      </c>
      <c r="B53" s="647"/>
      <c r="C53" s="478">
        <v>45117</v>
      </c>
      <c r="D53" s="479">
        <v>1</v>
      </c>
      <c r="E53" s="478">
        <v>11639</v>
      </c>
      <c r="F53" s="479">
        <v>1</v>
      </c>
      <c r="G53" s="478">
        <v>11869</v>
      </c>
      <c r="H53" s="479">
        <v>1</v>
      </c>
      <c r="I53" s="478">
        <v>12574</v>
      </c>
      <c r="J53" s="479">
        <v>1</v>
      </c>
      <c r="K53" s="478">
        <v>8258</v>
      </c>
      <c r="L53" s="479">
        <v>0.9999999999999999</v>
      </c>
      <c r="M53" s="478">
        <v>10869</v>
      </c>
      <c r="N53" s="479">
        <v>1</v>
      </c>
      <c r="O53" s="478">
        <v>3569</v>
      </c>
      <c r="P53" s="479">
        <v>1</v>
      </c>
      <c r="Q53" s="478">
        <v>1391</v>
      </c>
      <c r="R53" s="479">
        <v>1</v>
      </c>
      <c r="S53" s="478">
        <v>105286</v>
      </c>
      <c r="T53" s="479">
        <v>1</v>
      </c>
      <c r="U53" t="s">
        <v>116</v>
      </c>
      <c r="W53" s="507">
        <f>SUM(S52,S48,S39,S30,S23,S19,S15,S5,S6)</f>
        <v>105286</v>
      </c>
    </row>
    <row r="54" spans="1:20" ht="15">
      <c r="A54" s="188"/>
      <c r="B54" s="187"/>
      <c r="C54" s="87"/>
      <c r="D54" s="87"/>
      <c r="E54" s="87"/>
      <c r="F54" s="87"/>
      <c r="G54" s="87"/>
      <c r="H54" s="87"/>
      <c r="I54" s="87"/>
      <c r="J54" s="137"/>
      <c r="K54" s="87"/>
      <c r="L54" s="187"/>
      <c r="M54" s="187"/>
      <c r="N54" s="187"/>
      <c r="O54" s="187"/>
      <c r="P54" s="187"/>
      <c r="Q54" s="187"/>
      <c r="R54" s="187"/>
      <c r="S54" s="139"/>
      <c r="T54" s="187"/>
    </row>
    <row r="55" spans="1:20" ht="15">
      <c r="A55" s="188"/>
      <c r="B55" s="84"/>
      <c r="C55" s="84"/>
      <c r="D55" s="187"/>
      <c r="E55" s="84"/>
      <c r="F55" s="187"/>
      <c r="G55" s="84"/>
      <c r="H55" s="187"/>
      <c r="I55" s="84"/>
      <c r="J55" s="195"/>
      <c r="K55" s="84"/>
      <c r="L55" s="187"/>
      <c r="M55" s="84"/>
      <c r="N55" s="187"/>
      <c r="O55" s="84"/>
      <c r="P55" s="187"/>
      <c r="Q55" s="84"/>
      <c r="R55" s="187"/>
      <c r="S55" s="84"/>
      <c r="T55" s="187"/>
    </row>
    <row r="56" spans="1:20" ht="15">
      <c r="A56" s="188"/>
      <c r="B56" s="84"/>
      <c r="C56" s="87"/>
      <c r="D56" s="187"/>
      <c r="E56" s="87"/>
      <c r="F56" s="187"/>
      <c r="G56" s="87"/>
      <c r="H56" s="187"/>
      <c r="I56" s="87"/>
      <c r="J56" s="195"/>
      <c r="K56" s="87"/>
      <c r="L56" s="187"/>
      <c r="M56" s="87"/>
      <c r="N56" s="187"/>
      <c r="O56" s="87"/>
      <c r="P56" s="187"/>
      <c r="Q56" s="87"/>
      <c r="R56" s="187"/>
      <c r="S56" s="87"/>
      <c r="T56" s="187"/>
    </row>
    <row r="57" spans="1:20" ht="15">
      <c r="A57" s="188"/>
      <c r="B57" s="84"/>
      <c r="C57" s="87"/>
      <c r="D57" s="187"/>
      <c r="E57" s="87"/>
      <c r="F57" s="187"/>
      <c r="G57" s="87"/>
      <c r="H57" s="187"/>
      <c r="I57" s="87"/>
      <c r="J57" s="195"/>
      <c r="K57" s="87"/>
      <c r="L57" s="187"/>
      <c r="M57" s="87"/>
      <c r="N57" s="187"/>
      <c r="O57" s="87"/>
      <c r="P57" s="187"/>
      <c r="Q57" s="87"/>
      <c r="R57" s="187"/>
      <c r="S57" s="87"/>
      <c r="T57" s="187"/>
    </row>
    <row r="58" spans="1:20" ht="15">
      <c r="A58" s="188"/>
      <c r="B58" s="84"/>
      <c r="C58" s="87"/>
      <c r="D58" s="187"/>
      <c r="E58" s="87"/>
      <c r="F58" s="187"/>
      <c r="G58" s="87"/>
      <c r="H58" s="187"/>
      <c r="I58" s="87"/>
      <c r="J58" s="195"/>
      <c r="K58" s="87"/>
      <c r="L58" s="187"/>
      <c r="M58" s="87"/>
      <c r="N58" s="187"/>
      <c r="O58" s="87"/>
      <c r="P58" s="187"/>
      <c r="Q58" s="87"/>
      <c r="R58" s="187"/>
      <c r="S58" s="87"/>
      <c r="T58" s="187"/>
    </row>
    <row r="59" spans="1:20" ht="15">
      <c r="A59" s="188"/>
      <c r="B59" s="84"/>
      <c r="C59" s="84"/>
      <c r="D59" s="84"/>
      <c r="E59" s="84"/>
      <c r="F59" s="84"/>
      <c r="G59" s="84"/>
      <c r="H59" s="84"/>
      <c r="I59" s="84"/>
      <c r="J59" s="84"/>
      <c r="K59" s="84"/>
      <c r="L59" s="84"/>
      <c r="M59" s="87"/>
      <c r="N59" s="187"/>
      <c r="O59" s="87"/>
      <c r="P59" s="187"/>
      <c r="Q59" s="87"/>
      <c r="R59" s="187"/>
      <c r="S59" s="87"/>
      <c r="T59" s="187"/>
    </row>
  </sheetData>
  <sheetProtection/>
  <mergeCells count="14">
    <mergeCell ref="A53:B53"/>
    <mergeCell ref="A2:A4"/>
    <mergeCell ref="B2:B4"/>
    <mergeCell ref="C3:D3"/>
    <mergeCell ref="E3:F3"/>
    <mergeCell ref="G3:H3"/>
    <mergeCell ref="K3:L3"/>
    <mergeCell ref="M3:N3"/>
    <mergeCell ref="O3:P3"/>
    <mergeCell ref="Q3:R3"/>
    <mergeCell ref="A1:T1"/>
    <mergeCell ref="C2:T2"/>
    <mergeCell ref="S3:T3"/>
    <mergeCell ref="I3:J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6" r:id="rId1"/>
</worksheet>
</file>

<file path=xl/worksheets/sheet61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X60"/>
  <sheetViews>
    <sheetView zoomScale="70" zoomScaleNormal="70" zoomScalePageLayoutView="0" workbookViewId="0" topLeftCell="A1">
      <selection activeCell="A1" sqref="A1:V1"/>
    </sheetView>
  </sheetViews>
  <sheetFormatPr defaultColWidth="11.421875" defaultRowHeight="15"/>
  <cols>
    <col min="1" max="1" width="7.7109375" style="269" customWidth="1"/>
    <col min="2" max="2" width="67.00390625" style="269" bestFit="1" customWidth="1"/>
    <col min="3" max="22" width="14.7109375" style="269" customWidth="1"/>
    <col min="23" max="16384" width="11.421875" style="269" customWidth="1"/>
  </cols>
  <sheetData>
    <row r="1" spans="1:22" ht="24.75" customHeight="1" thickBot="1" thickTop="1">
      <c r="A1" s="644" t="s">
        <v>367</v>
      </c>
      <c r="B1" s="645"/>
      <c r="C1" s="645"/>
      <c r="D1" s="645"/>
      <c r="E1" s="645"/>
      <c r="F1" s="645"/>
      <c r="G1" s="645"/>
      <c r="H1" s="645"/>
      <c r="I1" s="645"/>
      <c r="J1" s="645"/>
      <c r="K1" s="645"/>
      <c r="L1" s="569"/>
      <c r="M1" s="569"/>
      <c r="N1" s="569"/>
      <c r="O1" s="569"/>
      <c r="P1" s="569"/>
      <c r="Q1" s="569"/>
      <c r="R1" s="569"/>
      <c r="S1" s="569"/>
      <c r="T1" s="569"/>
      <c r="U1" s="569"/>
      <c r="V1" s="570"/>
    </row>
    <row r="2" spans="1:22" ht="24.75" customHeight="1" thickBot="1" thickTop="1">
      <c r="A2" s="648" t="s">
        <v>24</v>
      </c>
      <c r="B2" s="649" t="s">
        <v>138</v>
      </c>
      <c r="C2" s="539" t="s">
        <v>231</v>
      </c>
      <c r="D2" s="651"/>
      <c r="E2" s="651"/>
      <c r="F2" s="651"/>
      <c r="G2" s="651"/>
      <c r="H2" s="651"/>
      <c r="I2" s="651"/>
      <c r="J2" s="651"/>
      <c r="K2" s="651"/>
      <c r="L2" s="651"/>
      <c r="M2" s="651"/>
      <c r="N2" s="651"/>
      <c r="O2" s="651"/>
      <c r="P2" s="651"/>
      <c r="Q2" s="651"/>
      <c r="R2" s="651"/>
      <c r="S2" s="651"/>
      <c r="T2" s="651"/>
      <c r="U2" s="588" t="s">
        <v>116</v>
      </c>
      <c r="V2" s="652"/>
    </row>
    <row r="3" spans="1:22" ht="24.75" customHeight="1">
      <c r="A3" s="555"/>
      <c r="B3" s="556"/>
      <c r="C3" s="654">
        <v>0</v>
      </c>
      <c r="D3" s="597"/>
      <c r="E3" s="598" t="s">
        <v>131</v>
      </c>
      <c r="F3" s="599"/>
      <c r="G3" s="596" t="s">
        <v>132</v>
      </c>
      <c r="H3" s="597"/>
      <c r="I3" s="598" t="s">
        <v>133</v>
      </c>
      <c r="J3" s="599"/>
      <c r="K3" s="596" t="s">
        <v>134</v>
      </c>
      <c r="L3" s="597"/>
      <c r="M3" s="598" t="s">
        <v>135</v>
      </c>
      <c r="N3" s="599"/>
      <c r="O3" s="596" t="s">
        <v>136</v>
      </c>
      <c r="P3" s="597"/>
      <c r="Q3" s="598" t="s">
        <v>137</v>
      </c>
      <c r="R3" s="599"/>
      <c r="S3" s="596" t="s">
        <v>99</v>
      </c>
      <c r="T3" s="597"/>
      <c r="U3" s="653"/>
      <c r="V3" s="652"/>
    </row>
    <row r="4" spans="1:22" ht="24.75" customHeight="1" thickBot="1">
      <c r="A4" s="584"/>
      <c r="B4" s="650"/>
      <c r="C4" s="64" t="s">
        <v>26</v>
      </c>
      <c r="D4" s="67" t="s">
        <v>27</v>
      </c>
      <c r="E4" s="64" t="s">
        <v>26</v>
      </c>
      <c r="F4" s="65" t="s">
        <v>27</v>
      </c>
      <c r="G4" s="66" t="s">
        <v>26</v>
      </c>
      <c r="H4" s="67" t="s">
        <v>27</v>
      </c>
      <c r="I4" s="64" t="s">
        <v>26</v>
      </c>
      <c r="J4" s="65" t="s">
        <v>27</v>
      </c>
      <c r="K4" s="66" t="s">
        <v>26</v>
      </c>
      <c r="L4" s="67" t="s">
        <v>27</v>
      </c>
      <c r="M4" s="64" t="s">
        <v>26</v>
      </c>
      <c r="N4" s="65" t="s">
        <v>27</v>
      </c>
      <c r="O4" s="66" t="s">
        <v>26</v>
      </c>
      <c r="P4" s="67" t="s">
        <v>27</v>
      </c>
      <c r="Q4" s="64" t="s">
        <v>26</v>
      </c>
      <c r="R4" s="65" t="s">
        <v>27</v>
      </c>
      <c r="S4" s="6" t="s">
        <v>26</v>
      </c>
      <c r="T4" s="516" t="s">
        <v>27</v>
      </c>
      <c r="U4" s="6" t="s">
        <v>26</v>
      </c>
      <c r="V4" s="7" t="s">
        <v>27</v>
      </c>
    </row>
    <row r="5" spans="1:23" ht="15.75" thickBot="1">
      <c r="A5" s="153" t="s">
        <v>28</v>
      </c>
      <c r="B5" s="48" t="s">
        <v>139</v>
      </c>
      <c r="C5" s="49">
        <v>1379</v>
      </c>
      <c r="D5" s="18">
        <v>0.014708391996245573</v>
      </c>
      <c r="E5" s="49">
        <v>58</v>
      </c>
      <c r="F5" s="18">
        <v>0.009842185643984388</v>
      </c>
      <c r="G5" s="49">
        <v>64</v>
      </c>
      <c r="H5" s="18">
        <v>0.015169471438729557</v>
      </c>
      <c r="I5" s="49">
        <v>30</v>
      </c>
      <c r="J5" s="18">
        <v>0.027881040892193308</v>
      </c>
      <c r="K5" s="49">
        <v>1</v>
      </c>
      <c r="L5" s="18">
        <v>0.012987012987012986</v>
      </c>
      <c r="M5" s="49">
        <v>3</v>
      </c>
      <c r="N5" s="18">
        <v>0.017857142857142856</v>
      </c>
      <c r="O5" s="49">
        <v>0</v>
      </c>
      <c r="P5" s="18">
        <v>0</v>
      </c>
      <c r="Q5" s="49">
        <v>0</v>
      </c>
      <c r="R5" s="18">
        <v>0</v>
      </c>
      <c r="S5" s="49">
        <v>4</v>
      </c>
      <c r="T5" s="18">
        <v>0.04</v>
      </c>
      <c r="U5" s="49">
        <v>1539</v>
      </c>
      <c r="V5" s="18">
        <v>0.01461732803981536</v>
      </c>
      <c r="W5" s="347" t="s">
        <v>285</v>
      </c>
    </row>
    <row r="6" spans="1:22" ht="15.75" thickBot="1">
      <c r="A6" s="15" t="s">
        <v>30</v>
      </c>
      <c r="B6" s="16" t="s">
        <v>140</v>
      </c>
      <c r="C6" s="72">
        <v>12931</v>
      </c>
      <c r="D6" s="18">
        <v>0.13792183966892785</v>
      </c>
      <c r="E6" s="72">
        <v>191</v>
      </c>
      <c r="F6" s="18">
        <v>0.03241133548277617</v>
      </c>
      <c r="G6" s="72">
        <v>140</v>
      </c>
      <c r="H6" s="18">
        <v>0.033183218772220906</v>
      </c>
      <c r="I6" s="72">
        <v>52</v>
      </c>
      <c r="J6" s="18">
        <v>0.0483271375464684</v>
      </c>
      <c r="K6" s="72">
        <v>4</v>
      </c>
      <c r="L6" s="18">
        <v>0.051948051948051945</v>
      </c>
      <c r="M6" s="72">
        <v>20</v>
      </c>
      <c r="N6" s="18">
        <v>0.11904761904761907</v>
      </c>
      <c r="O6" s="72">
        <v>2</v>
      </c>
      <c r="P6" s="18">
        <v>0.0625</v>
      </c>
      <c r="Q6" s="72">
        <v>3</v>
      </c>
      <c r="R6" s="18">
        <v>0.17647058823529407</v>
      </c>
      <c r="S6" s="72">
        <v>7</v>
      </c>
      <c r="T6" s="18">
        <v>0.07</v>
      </c>
      <c r="U6" s="72">
        <v>13350</v>
      </c>
      <c r="V6" s="18">
        <v>0.12679748494576676</v>
      </c>
    </row>
    <row r="7" spans="1:23" ht="15">
      <c r="A7" s="157" t="s">
        <v>141</v>
      </c>
      <c r="B7" s="21" t="s">
        <v>142</v>
      </c>
      <c r="C7" s="22">
        <v>2507</v>
      </c>
      <c r="D7" s="23">
        <v>0.02673962199752549</v>
      </c>
      <c r="E7" s="22">
        <v>31</v>
      </c>
      <c r="F7" s="23">
        <v>0.005260478533853725</v>
      </c>
      <c r="G7" s="22">
        <v>32</v>
      </c>
      <c r="H7" s="23">
        <v>0.007584735719364778</v>
      </c>
      <c r="I7" s="22">
        <v>14</v>
      </c>
      <c r="J7" s="23">
        <v>0.013011152416356878</v>
      </c>
      <c r="K7" s="22">
        <v>0</v>
      </c>
      <c r="L7" s="23">
        <v>0</v>
      </c>
      <c r="M7" s="22">
        <v>2</v>
      </c>
      <c r="N7" s="23">
        <v>0.011904761904761904</v>
      </c>
      <c r="O7" s="22">
        <v>0</v>
      </c>
      <c r="P7" s="23">
        <v>0</v>
      </c>
      <c r="Q7" s="22">
        <v>0</v>
      </c>
      <c r="R7" s="23">
        <v>0</v>
      </c>
      <c r="S7" s="22">
        <v>5</v>
      </c>
      <c r="T7" s="23">
        <v>0.05</v>
      </c>
      <c r="U7" s="22">
        <v>2591</v>
      </c>
      <c r="V7" s="23">
        <v>0.024609159812320723</v>
      </c>
      <c r="W7" s="347" t="s">
        <v>286</v>
      </c>
    </row>
    <row r="8" spans="1:23" ht="28.5">
      <c r="A8" s="158" t="s">
        <v>143</v>
      </c>
      <c r="B8" s="26" t="s">
        <v>144</v>
      </c>
      <c r="C8" s="103">
        <v>1171</v>
      </c>
      <c r="D8" s="105">
        <v>0.012489867315158497</v>
      </c>
      <c r="E8" s="103">
        <v>56</v>
      </c>
      <c r="F8" s="105">
        <v>0.009502799932122857</v>
      </c>
      <c r="G8" s="103">
        <v>41</v>
      </c>
      <c r="H8" s="105">
        <v>0.009717942640436123</v>
      </c>
      <c r="I8" s="103">
        <v>11</v>
      </c>
      <c r="J8" s="105">
        <v>0.010223048327137546</v>
      </c>
      <c r="K8" s="103">
        <v>1</v>
      </c>
      <c r="L8" s="105">
        <v>0.012987012987012986</v>
      </c>
      <c r="M8" s="103">
        <v>6</v>
      </c>
      <c r="N8" s="105">
        <v>0.03571428571428571</v>
      </c>
      <c r="O8" s="103">
        <v>2</v>
      </c>
      <c r="P8" s="105">
        <v>0.0625</v>
      </c>
      <c r="Q8" s="103">
        <v>1</v>
      </c>
      <c r="R8" s="105">
        <v>0.05882352941176469</v>
      </c>
      <c r="S8" s="103">
        <v>0</v>
      </c>
      <c r="T8" s="105">
        <v>0</v>
      </c>
      <c r="U8" s="103">
        <v>1289</v>
      </c>
      <c r="V8" s="105">
        <v>0.012242843303003247</v>
      </c>
      <c r="W8" s="347" t="s">
        <v>287</v>
      </c>
    </row>
    <row r="9" spans="1:23" ht="15">
      <c r="A9" s="158" t="s">
        <v>145</v>
      </c>
      <c r="B9" s="26" t="s">
        <v>146</v>
      </c>
      <c r="C9" s="103">
        <v>2420</v>
      </c>
      <c r="D9" s="105">
        <v>0.02581168138572464</v>
      </c>
      <c r="E9" s="103">
        <v>45</v>
      </c>
      <c r="F9" s="105">
        <v>0.0076361785168844384</v>
      </c>
      <c r="G9" s="103">
        <v>18</v>
      </c>
      <c r="H9" s="105">
        <v>0.004266413842142688</v>
      </c>
      <c r="I9" s="103">
        <v>8</v>
      </c>
      <c r="J9" s="105">
        <v>0.007434944237918215</v>
      </c>
      <c r="K9" s="103">
        <v>1</v>
      </c>
      <c r="L9" s="105">
        <v>0.012987012987012986</v>
      </c>
      <c r="M9" s="103">
        <v>1</v>
      </c>
      <c r="N9" s="105">
        <v>0.005952380952380952</v>
      </c>
      <c r="O9" s="103">
        <v>0</v>
      </c>
      <c r="P9" s="105">
        <v>0</v>
      </c>
      <c r="Q9" s="103">
        <v>1</v>
      </c>
      <c r="R9" s="105">
        <v>0.05882352941176469</v>
      </c>
      <c r="S9" s="103">
        <v>0</v>
      </c>
      <c r="T9" s="105">
        <v>0</v>
      </c>
      <c r="U9" s="103">
        <v>2494</v>
      </c>
      <c r="V9" s="105">
        <v>0.023687859734437627</v>
      </c>
      <c r="W9" s="347" t="s">
        <v>288</v>
      </c>
    </row>
    <row r="10" spans="1:23" ht="15">
      <c r="A10" s="158" t="s">
        <v>147</v>
      </c>
      <c r="B10" s="26" t="s">
        <v>148</v>
      </c>
      <c r="C10" s="103">
        <v>5238</v>
      </c>
      <c r="D10" s="105">
        <v>0.055868424420837066</v>
      </c>
      <c r="E10" s="103">
        <v>23</v>
      </c>
      <c r="F10" s="105">
        <v>0.0039029356864076024</v>
      </c>
      <c r="G10" s="103">
        <v>20</v>
      </c>
      <c r="H10" s="105">
        <v>0.004740459824602986</v>
      </c>
      <c r="I10" s="103">
        <v>10</v>
      </c>
      <c r="J10" s="105">
        <v>0.00929368029739777</v>
      </c>
      <c r="K10" s="103">
        <v>1</v>
      </c>
      <c r="L10" s="105">
        <v>0.012987012987012986</v>
      </c>
      <c r="M10" s="103">
        <v>8</v>
      </c>
      <c r="N10" s="105">
        <v>0.047619047619047616</v>
      </c>
      <c r="O10" s="103">
        <v>0</v>
      </c>
      <c r="P10" s="105">
        <v>0</v>
      </c>
      <c r="Q10" s="103">
        <v>0</v>
      </c>
      <c r="R10" s="105">
        <v>0</v>
      </c>
      <c r="S10" s="103">
        <v>0</v>
      </c>
      <c r="T10" s="105">
        <v>0</v>
      </c>
      <c r="U10" s="103">
        <v>5300</v>
      </c>
      <c r="V10" s="105">
        <v>0.05033907642041677</v>
      </c>
      <c r="W10" s="347" t="s">
        <v>289</v>
      </c>
    </row>
    <row r="11" spans="1:23" ht="15">
      <c r="A11" s="158" t="s">
        <v>149</v>
      </c>
      <c r="B11" s="26" t="s">
        <v>150</v>
      </c>
      <c r="C11" s="103">
        <v>287</v>
      </c>
      <c r="D11" s="105">
        <v>0.003061137420538419</v>
      </c>
      <c r="E11" s="103">
        <v>14</v>
      </c>
      <c r="F11" s="105">
        <v>0.0023756999830307143</v>
      </c>
      <c r="G11" s="103">
        <v>6</v>
      </c>
      <c r="H11" s="105">
        <v>0.001422137947380896</v>
      </c>
      <c r="I11" s="103">
        <v>2</v>
      </c>
      <c r="J11" s="105">
        <v>0.0018587360594795538</v>
      </c>
      <c r="K11" s="103">
        <v>0</v>
      </c>
      <c r="L11" s="105">
        <v>0</v>
      </c>
      <c r="M11" s="103">
        <v>1</v>
      </c>
      <c r="N11" s="105">
        <v>0.005952380952380952</v>
      </c>
      <c r="O11" s="103">
        <v>0</v>
      </c>
      <c r="P11" s="105">
        <v>0</v>
      </c>
      <c r="Q11" s="103">
        <v>0</v>
      </c>
      <c r="R11" s="105">
        <v>0</v>
      </c>
      <c r="S11" s="103">
        <v>0</v>
      </c>
      <c r="T11" s="105">
        <v>0</v>
      </c>
      <c r="U11" s="103">
        <v>310</v>
      </c>
      <c r="V11" s="105">
        <v>0.002944361073647018</v>
      </c>
      <c r="W11" s="347" t="s">
        <v>290</v>
      </c>
    </row>
    <row r="12" spans="1:23" ht="15">
      <c r="A12" s="158" t="s">
        <v>151</v>
      </c>
      <c r="B12" s="26" t="s">
        <v>152</v>
      </c>
      <c r="C12" s="103">
        <v>537</v>
      </c>
      <c r="D12" s="105">
        <v>0.005727633431460388</v>
      </c>
      <c r="E12" s="103">
        <v>3</v>
      </c>
      <c r="F12" s="105">
        <v>0.000509078567792296</v>
      </c>
      <c r="G12" s="103">
        <v>2</v>
      </c>
      <c r="H12" s="105">
        <v>0.00047404598246029864</v>
      </c>
      <c r="I12" s="103">
        <v>0</v>
      </c>
      <c r="J12" s="105">
        <v>0</v>
      </c>
      <c r="K12" s="103">
        <v>0</v>
      </c>
      <c r="L12" s="105">
        <v>0</v>
      </c>
      <c r="M12" s="103">
        <v>1</v>
      </c>
      <c r="N12" s="105">
        <v>0.005952380952380952</v>
      </c>
      <c r="O12" s="103">
        <v>0</v>
      </c>
      <c r="P12" s="105">
        <v>0</v>
      </c>
      <c r="Q12" s="103">
        <v>0</v>
      </c>
      <c r="R12" s="105">
        <v>0</v>
      </c>
      <c r="S12" s="103">
        <v>0</v>
      </c>
      <c r="T12" s="105">
        <v>0</v>
      </c>
      <c r="U12" s="103">
        <v>543</v>
      </c>
      <c r="V12" s="105">
        <v>0.005157380848355907</v>
      </c>
      <c r="W12" s="347" t="s">
        <v>291</v>
      </c>
    </row>
    <row r="13" spans="1:23" ht="15">
      <c r="A13" s="158" t="s">
        <v>153</v>
      </c>
      <c r="B13" s="26" t="s">
        <v>154</v>
      </c>
      <c r="C13" s="103">
        <v>338</v>
      </c>
      <c r="D13" s="105">
        <v>0.0036051026067664997</v>
      </c>
      <c r="E13" s="103">
        <v>13</v>
      </c>
      <c r="F13" s="105">
        <v>0.002206007127099949</v>
      </c>
      <c r="G13" s="103">
        <v>12</v>
      </c>
      <c r="H13" s="105">
        <v>0.002844275894761792</v>
      </c>
      <c r="I13" s="103">
        <v>2</v>
      </c>
      <c r="J13" s="105">
        <v>0.0018587360594795538</v>
      </c>
      <c r="K13" s="103">
        <v>0</v>
      </c>
      <c r="L13" s="105">
        <v>0</v>
      </c>
      <c r="M13" s="103">
        <v>0</v>
      </c>
      <c r="N13" s="105">
        <v>0</v>
      </c>
      <c r="O13" s="103">
        <v>0</v>
      </c>
      <c r="P13" s="105">
        <v>0</v>
      </c>
      <c r="Q13" s="103">
        <v>0</v>
      </c>
      <c r="R13" s="105">
        <v>0</v>
      </c>
      <c r="S13" s="103">
        <v>2</v>
      </c>
      <c r="T13" s="105">
        <v>0.02</v>
      </c>
      <c r="U13" s="103">
        <v>367</v>
      </c>
      <c r="V13" s="105">
        <v>0.00348574359364018</v>
      </c>
      <c r="W13" s="347" t="s">
        <v>292</v>
      </c>
    </row>
    <row r="14" spans="1:23" ht="15.75" thickBot="1">
      <c r="A14" s="159" t="s">
        <v>155</v>
      </c>
      <c r="B14" s="31" t="s">
        <v>156</v>
      </c>
      <c r="C14" s="109">
        <v>433</v>
      </c>
      <c r="D14" s="111">
        <v>0.004618371090916848</v>
      </c>
      <c r="E14" s="109">
        <v>6</v>
      </c>
      <c r="F14" s="111">
        <v>0.001018157135584592</v>
      </c>
      <c r="G14" s="109">
        <v>9</v>
      </c>
      <c r="H14" s="111">
        <v>0.002133206921071344</v>
      </c>
      <c r="I14" s="109">
        <v>5</v>
      </c>
      <c r="J14" s="111">
        <v>0.004646840148698885</v>
      </c>
      <c r="K14" s="109">
        <v>1</v>
      </c>
      <c r="L14" s="111">
        <v>0.012987012987012986</v>
      </c>
      <c r="M14" s="109">
        <v>1</v>
      </c>
      <c r="N14" s="111">
        <v>0.005952380952380952</v>
      </c>
      <c r="O14" s="109">
        <v>0</v>
      </c>
      <c r="P14" s="111">
        <v>0</v>
      </c>
      <c r="Q14" s="109">
        <v>1</v>
      </c>
      <c r="R14" s="111">
        <v>0.05882352941176469</v>
      </c>
      <c r="S14" s="109">
        <v>0</v>
      </c>
      <c r="T14" s="111">
        <v>0</v>
      </c>
      <c r="U14" s="109">
        <v>456</v>
      </c>
      <c r="V14" s="111">
        <v>0.004331060159945292</v>
      </c>
      <c r="W14" s="347" t="s">
        <v>293</v>
      </c>
    </row>
    <row r="15" spans="1:22" ht="29.25" thickBot="1">
      <c r="A15" s="15" t="s">
        <v>157</v>
      </c>
      <c r="B15" s="16" t="s">
        <v>158</v>
      </c>
      <c r="C15" s="72">
        <v>1148</v>
      </c>
      <c r="D15" s="18">
        <v>0.012244549682153676</v>
      </c>
      <c r="E15" s="72">
        <v>72</v>
      </c>
      <c r="F15" s="18">
        <v>0.012217885627015104</v>
      </c>
      <c r="G15" s="72">
        <v>44</v>
      </c>
      <c r="H15" s="18">
        <v>0.01042901161412657</v>
      </c>
      <c r="I15" s="72">
        <v>14</v>
      </c>
      <c r="J15" s="18">
        <v>0.013011152416356878</v>
      </c>
      <c r="K15" s="72">
        <v>0</v>
      </c>
      <c r="L15" s="18">
        <v>0</v>
      </c>
      <c r="M15" s="72">
        <v>0</v>
      </c>
      <c r="N15" s="18">
        <v>0</v>
      </c>
      <c r="O15" s="72">
        <v>0</v>
      </c>
      <c r="P15" s="18">
        <v>0</v>
      </c>
      <c r="Q15" s="72">
        <v>0</v>
      </c>
      <c r="R15" s="18">
        <v>0</v>
      </c>
      <c r="S15" s="72">
        <v>3</v>
      </c>
      <c r="T15" s="18">
        <v>0.03</v>
      </c>
      <c r="U15" s="72">
        <v>1281</v>
      </c>
      <c r="V15" s="18">
        <v>0.01216685979142526</v>
      </c>
    </row>
    <row r="16" spans="1:23" ht="15">
      <c r="A16" s="157" t="s">
        <v>159</v>
      </c>
      <c r="B16" s="21" t="s">
        <v>162</v>
      </c>
      <c r="C16" s="22">
        <v>555</v>
      </c>
      <c r="D16" s="23">
        <v>0.005919621144246768</v>
      </c>
      <c r="E16" s="22">
        <v>40</v>
      </c>
      <c r="F16" s="23">
        <v>0.006787714237230614</v>
      </c>
      <c r="G16" s="22">
        <v>25</v>
      </c>
      <c r="H16" s="23">
        <v>0.005925574780753733</v>
      </c>
      <c r="I16" s="22">
        <v>4</v>
      </c>
      <c r="J16" s="23">
        <v>0.0037174721189591076</v>
      </c>
      <c r="K16" s="22">
        <v>0</v>
      </c>
      <c r="L16" s="23">
        <v>0</v>
      </c>
      <c r="M16" s="22">
        <v>0</v>
      </c>
      <c r="N16" s="23">
        <v>0</v>
      </c>
      <c r="O16" s="22">
        <v>0</v>
      </c>
      <c r="P16" s="23">
        <v>0</v>
      </c>
      <c r="Q16" s="22">
        <v>0</v>
      </c>
      <c r="R16" s="23">
        <v>0</v>
      </c>
      <c r="S16" s="22">
        <v>1</v>
      </c>
      <c r="T16" s="23">
        <v>0.01</v>
      </c>
      <c r="U16" s="22">
        <v>625</v>
      </c>
      <c r="V16" s="23">
        <v>0.005936211842030279</v>
      </c>
      <c r="W16" s="347" t="s">
        <v>294</v>
      </c>
    </row>
    <row r="17" spans="1:23" ht="15">
      <c r="A17" s="158" t="s">
        <v>161</v>
      </c>
      <c r="B17" s="26" t="s">
        <v>162</v>
      </c>
      <c r="C17" s="103">
        <v>340</v>
      </c>
      <c r="D17" s="105">
        <v>0.003626434574853876</v>
      </c>
      <c r="E17" s="103">
        <v>22</v>
      </c>
      <c r="F17" s="105">
        <v>0.003733242830476836</v>
      </c>
      <c r="G17" s="103">
        <v>16</v>
      </c>
      <c r="H17" s="105">
        <v>0.003792367859682389</v>
      </c>
      <c r="I17" s="103">
        <v>8</v>
      </c>
      <c r="J17" s="105">
        <v>0.007434944237918215</v>
      </c>
      <c r="K17" s="103">
        <v>0</v>
      </c>
      <c r="L17" s="105">
        <v>0</v>
      </c>
      <c r="M17" s="103">
        <v>0</v>
      </c>
      <c r="N17" s="105">
        <v>0</v>
      </c>
      <c r="O17" s="103">
        <v>0</v>
      </c>
      <c r="P17" s="105">
        <v>0</v>
      </c>
      <c r="Q17" s="103">
        <v>0</v>
      </c>
      <c r="R17" s="105">
        <v>0</v>
      </c>
      <c r="S17" s="103">
        <v>1</v>
      </c>
      <c r="T17" s="105">
        <v>0.01</v>
      </c>
      <c r="U17" s="103">
        <v>387</v>
      </c>
      <c r="V17" s="105">
        <v>0.003675702372585149</v>
      </c>
      <c r="W17" s="347" t="s">
        <v>295</v>
      </c>
    </row>
    <row r="18" spans="1:23" ht="15.75" thickBot="1">
      <c r="A18" s="159" t="s">
        <v>163</v>
      </c>
      <c r="B18" s="31" t="s">
        <v>164</v>
      </c>
      <c r="C18" s="109">
        <v>253</v>
      </c>
      <c r="D18" s="111">
        <v>0.002698493963053031</v>
      </c>
      <c r="E18" s="109">
        <v>10</v>
      </c>
      <c r="F18" s="111">
        <v>0.0016969285593076535</v>
      </c>
      <c r="G18" s="109">
        <v>3</v>
      </c>
      <c r="H18" s="111">
        <v>0.000711068973690448</v>
      </c>
      <c r="I18" s="109">
        <v>2</v>
      </c>
      <c r="J18" s="111">
        <v>0.0018587360594795538</v>
      </c>
      <c r="K18" s="109">
        <v>0</v>
      </c>
      <c r="L18" s="111">
        <v>0</v>
      </c>
      <c r="M18" s="109">
        <v>0</v>
      </c>
      <c r="N18" s="111">
        <v>0</v>
      </c>
      <c r="O18" s="109">
        <v>0</v>
      </c>
      <c r="P18" s="111">
        <v>0</v>
      </c>
      <c r="Q18" s="109">
        <v>0</v>
      </c>
      <c r="R18" s="111">
        <v>0</v>
      </c>
      <c r="S18" s="109">
        <v>1</v>
      </c>
      <c r="T18" s="111">
        <v>0.01</v>
      </c>
      <c r="U18" s="109">
        <v>269</v>
      </c>
      <c r="V18" s="111">
        <v>0.0025549455768098324</v>
      </c>
      <c r="W18" s="347" t="s">
        <v>296</v>
      </c>
    </row>
    <row r="19" spans="1:22" ht="29.25" thickBot="1">
      <c r="A19" s="15" t="s">
        <v>165</v>
      </c>
      <c r="B19" s="16" t="s">
        <v>166</v>
      </c>
      <c r="C19" s="72">
        <v>7010</v>
      </c>
      <c r="D19" s="18">
        <v>0.07476854814625199</v>
      </c>
      <c r="E19" s="72">
        <v>463</v>
      </c>
      <c r="F19" s="18">
        <v>0.07856779229594434</v>
      </c>
      <c r="G19" s="72">
        <v>356</v>
      </c>
      <c r="H19" s="18">
        <v>0.08438018487793315</v>
      </c>
      <c r="I19" s="72">
        <v>85</v>
      </c>
      <c r="J19" s="18">
        <v>0.07899628252788103</v>
      </c>
      <c r="K19" s="72">
        <v>6</v>
      </c>
      <c r="L19" s="18">
        <v>0.07792207792207792</v>
      </c>
      <c r="M19" s="72">
        <v>8</v>
      </c>
      <c r="N19" s="18">
        <v>0.047619047619047616</v>
      </c>
      <c r="O19" s="72">
        <v>1</v>
      </c>
      <c r="P19" s="18">
        <v>0.03125</v>
      </c>
      <c r="Q19" s="72">
        <v>3</v>
      </c>
      <c r="R19" s="18">
        <v>0.17647058823529413</v>
      </c>
      <c r="S19" s="72">
        <v>0</v>
      </c>
      <c r="T19" s="18">
        <v>0</v>
      </c>
      <c r="U19" s="72">
        <v>7932</v>
      </c>
      <c r="V19" s="18">
        <v>0.07533765172957467</v>
      </c>
    </row>
    <row r="20" spans="1:23" ht="15">
      <c r="A20" s="157" t="s">
        <v>167</v>
      </c>
      <c r="B20" s="21" t="s">
        <v>168</v>
      </c>
      <c r="C20" s="22">
        <v>3083</v>
      </c>
      <c r="D20" s="23">
        <v>0.03288322880668971</v>
      </c>
      <c r="E20" s="22">
        <v>216</v>
      </c>
      <c r="F20" s="23">
        <v>0.036653656881045306</v>
      </c>
      <c r="G20" s="22">
        <v>158</v>
      </c>
      <c r="H20" s="23">
        <v>0.03744963261436359</v>
      </c>
      <c r="I20" s="22">
        <v>36</v>
      </c>
      <c r="J20" s="23">
        <v>0.03345724907063197</v>
      </c>
      <c r="K20" s="22">
        <v>5</v>
      </c>
      <c r="L20" s="23">
        <v>0.06493506493506493</v>
      </c>
      <c r="M20" s="22">
        <v>4</v>
      </c>
      <c r="N20" s="23">
        <v>0.023809523809523808</v>
      </c>
      <c r="O20" s="22">
        <v>0</v>
      </c>
      <c r="P20" s="23">
        <v>0</v>
      </c>
      <c r="Q20" s="22">
        <v>3</v>
      </c>
      <c r="R20" s="23">
        <v>0.17647058823529413</v>
      </c>
      <c r="S20" s="22">
        <v>0</v>
      </c>
      <c r="T20" s="23">
        <v>0</v>
      </c>
      <c r="U20" s="22">
        <v>3505</v>
      </c>
      <c r="V20" s="23">
        <v>0.033290276010105806</v>
      </c>
      <c r="W20" s="347" t="s">
        <v>297</v>
      </c>
    </row>
    <row r="21" spans="1:23" ht="15">
      <c r="A21" s="158" t="s">
        <v>169</v>
      </c>
      <c r="B21" s="26" t="s">
        <v>168</v>
      </c>
      <c r="C21" s="103">
        <v>2757</v>
      </c>
      <c r="D21" s="105">
        <v>0.029406118008447467</v>
      </c>
      <c r="E21" s="103">
        <v>185</v>
      </c>
      <c r="F21" s="105">
        <v>0.03139317834719158</v>
      </c>
      <c r="G21" s="103">
        <v>148</v>
      </c>
      <c r="H21" s="105">
        <v>0.0350794027020621</v>
      </c>
      <c r="I21" s="103">
        <v>32</v>
      </c>
      <c r="J21" s="105">
        <v>0.02973977695167286</v>
      </c>
      <c r="K21" s="103">
        <v>1</v>
      </c>
      <c r="L21" s="105">
        <v>0.012987012987012986</v>
      </c>
      <c r="M21" s="103">
        <v>3</v>
      </c>
      <c r="N21" s="105">
        <v>0.017857142857142856</v>
      </c>
      <c r="O21" s="103">
        <v>1</v>
      </c>
      <c r="P21" s="105">
        <v>0.03125</v>
      </c>
      <c r="Q21" s="103">
        <v>0</v>
      </c>
      <c r="R21" s="105">
        <v>0</v>
      </c>
      <c r="S21" s="103">
        <v>0</v>
      </c>
      <c r="T21" s="105">
        <v>0</v>
      </c>
      <c r="U21" s="103">
        <v>3127</v>
      </c>
      <c r="V21" s="105">
        <v>0.029700055088045886</v>
      </c>
      <c r="W21" s="347" t="s">
        <v>298</v>
      </c>
    </row>
    <row r="22" spans="1:23" ht="15.75" thickBot="1">
      <c r="A22" s="159" t="s">
        <v>170</v>
      </c>
      <c r="B22" s="31" t="s">
        <v>171</v>
      </c>
      <c r="C22" s="109">
        <v>1170</v>
      </c>
      <c r="D22" s="111">
        <v>0.012479201331114808</v>
      </c>
      <c r="E22" s="109">
        <v>62</v>
      </c>
      <c r="F22" s="111">
        <v>0.01052095706770745</v>
      </c>
      <c r="G22" s="109">
        <v>50</v>
      </c>
      <c r="H22" s="111">
        <v>0.011851149561507466</v>
      </c>
      <c r="I22" s="109">
        <v>17</v>
      </c>
      <c r="J22" s="111">
        <v>0.015799256505576207</v>
      </c>
      <c r="K22" s="109">
        <v>0</v>
      </c>
      <c r="L22" s="111">
        <v>0</v>
      </c>
      <c r="M22" s="109">
        <v>1</v>
      </c>
      <c r="N22" s="111">
        <v>0.005952380952380952</v>
      </c>
      <c r="O22" s="109">
        <v>0</v>
      </c>
      <c r="P22" s="111">
        <v>0</v>
      </c>
      <c r="Q22" s="109">
        <v>0</v>
      </c>
      <c r="R22" s="111">
        <v>0</v>
      </c>
      <c r="S22" s="109">
        <v>0</v>
      </c>
      <c r="T22" s="111">
        <v>0</v>
      </c>
      <c r="U22" s="109">
        <v>1300</v>
      </c>
      <c r="V22" s="111">
        <v>0.012347320631422982</v>
      </c>
      <c r="W22" s="347" t="s">
        <v>299</v>
      </c>
    </row>
    <row r="23" spans="1:22" ht="15.75" thickBot="1">
      <c r="A23" s="15" t="s">
        <v>172</v>
      </c>
      <c r="B23" s="16" t="s">
        <v>173</v>
      </c>
      <c r="C23" s="72">
        <v>3022</v>
      </c>
      <c r="D23" s="18">
        <v>0.032232603780024745</v>
      </c>
      <c r="E23" s="72">
        <v>170</v>
      </c>
      <c r="F23" s="18">
        <v>0.0288477855082301</v>
      </c>
      <c r="G23" s="72">
        <v>88</v>
      </c>
      <c r="H23" s="18">
        <v>0.020858023228253142</v>
      </c>
      <c r="I23" s="72">
        <v>27</v>
      </c>
      <c r="J23" s="18">
        <v>0.02509293680297398</v>
      </c>
      <c r="K23" s="72">
        <v>1</v>
      </c>
      <c r="L23" s="18">
        <v>0.012987012987012986</v>
      </c>
      <c r="M23" s="72">
        <v>7</v>
      </c>
      <c r="N23" s="18">
        <v>0.041666666666666664</v>
      </c>
      <c r="O23" s="72">
        <v>1</v>
      </c>
      <c r="P23" s="18">
        <v>0.03125</v>
      </c>
      <c r="Q23" s="72">
        <v>0</v>
      </c>
      <c r="R23" s="18">
        <v>0</v>
      </c>
      <c r="S23" s="72">
        <v>4</v>
      </c>
      <c r="T23" s="18">
        <v>0.04</v>
      </c>
      <c r="U23" s="72">
        <v>3320</v>
      </c>
      <c r="V23" s="18">
        <v>0.03153315730486485</v>
      </c>
    </row>
    <row r="24" spans="1:23" ht="15">
      <c r="A24" s="157" t="s">
        <v>174</v>
      </c>
      <c r="B24" s="21" t="s">
        <v>175</v>
      </c>
      <c r="C24" s="22">
        <v>136</v>
      </c>
      <c r="D24" s="23">
        <v>0.0014505738299415503</v>
      </c>
      <c r="E24" s="22">
        <v>9</v>
      </c>
      <c r="F24" s="23">
        <v>0.0015272357033768876</v>
      </c>
      <c r="G24" s="22">
        <v>8</v>
      </c>
      <c r="H24" s="23">
        <v>0.0018961839298411946</v>
      </c>
      <c r="I24" s="22">
        <v>0</v>
      </c>
      <c r="J24" s="23">
        <v>0</v>
      </c>
      <c r="K24" s="22">
        <v>0</v>
      </c>
      <c r="L24" s="23">
        <v>0</v>
      </c>
      <c r="M24" s="22">
        <v>0</v>
      </c>
      <c r="N24" s="23">
        <v>0</v>
      </c>
      <c r="O24" s="22">
        <v>0</v>
      </c>
      <c r="P24" s="23">
        <v>0</v>
      </c>
      <c r="Q24" s="22">
        <v>0</v>
      </c>
      <c r="R24" s="23">
        <v>0</v>
      </c>
      <c r="S24" s="22">
        <v>1</v>
      </c>
      <c r="T24" s="23">
        <v>0.01</v>
      </c>
      <c r="U24" s="22">
        <v>154</v>
      </c>
      <c r="V24" s="23">
        <v>0.001462682597876261</v>
      </c>
      <c r="W24" s="347" t="s">
        <v>300</v>
      </c>
    </row>
    <row r="25" spans="1:23" ht="28.5">
      <c r="A25" s="158" t="s">
        <v>176</v>
      </c>
      <c r="B25" s="26" t="s">
        <v>177</v>
      </c>
      <c r="C25" s="103">
        <v>2172</v>
      </c>
      <c r="D25" s="105">
        <v>0.023166517342890054</v>
      </c>
      <c r="E25" s="103">
        <v>110</v>
      </c>
      <c r="F25" s="105">
        <v>0.018666214152384186</v>
      </c>
      <c r="G25" s="103">
        <v>55</v>
      </c>
      <c r="H25" s="105">
        <v>0.013036264517658214</v>
      </c>
      <c r="I25" s="103">
        <v>14</v>
      </c>
      <c r="J25" s="105">
        <v>0.013011152416356878</v>
      </c>
      <c r="K25" s="103">
        <v>1</v>
      </c>
      <c r="L25" s="105">
        <v>0.012987012987012986</v>
      </c>
      <c r="M25" s="103">
        <v>5</v>
      </c>
      <c r="N25" s="105">
        <v>0.029761904761904757</v>
      </c>
      <c r="O25" s="103">
        <v>1</v>
      </c>
      <c r="P25" s="105">
        <v>0.03125</v>
      </c>
      <c r="Q25" s="103">
        <v>0</v>
      </c>
      <c r="R25" s="105">
        <v>0</v>
      </c>
      <c r="S25" s="103">
        <v>0</v>
      </c>
      <c r="T25" s="105">
        <v>0</v>
      </c>
      <c r="U25" s="103">
        <v>2358</v>
      </c>
      <c r="V25" s="105">
        <v>0.02239614003761184</v>
      </c>
      <c r="W25" s="347" t="s">
        <v>301</v>
      </c>
    </row>
    <row r="26" spans="1:23" ht="15">
      <c r="A26" s="158" t="s">
        <v>178</v>
      </c>
      <c r="B26" s="26" t="s">
        <v>179</v>
      </c>
      <c r="C26" s="103">
        <v>155</v>
      </c>
      <c r="D26" s="105">
        <v>0.0016532275267716202</v>
      </c>
      <c r="E26" s="103">
        <v>7</v>
      </c>
      <c r="F26" s="105">
        <v>0.0011878499915153572</v>
      </c>
      <c r="G26" s="103">
        <v>2</v>
      </c>
      <c r="H26" s="105">
        <v>0.00047404598246029864</v>
      </c>
      <c r="I26" s="103">
        <v>2</v>
      </c>
      <c r="J26" s="105">
        <v>0.0018587360594795538</v>
      </c>
      <c r="K26" s="103">
        <v>0</v>
      </c>
      <c r="L26" s="105">
        <v>0</v>
      </c>
      <c r="M26" s="103">
        <v>0</v>
      </c>
      <c r="N26" s="105">
        <v>0</v>
      </c>
      <c r="O26" s="103">
        <v>0</v>
      </c>
      <c r="P26" s="105">
        <v>0</v>
      </c>
      <c r="Q26" s="103">
        <v>0</v>
      </c>
      <c r="R26" s="105">
        <v>0</v>
      </c>
      <c r="S26" s="103">
        <v>3</v>
      </c>
      <c r="T26" s="105">
        <v>0.03</v>
      </c>
      <c r="U26" s="103">
        <v>169</v>
      </c>
      <c r="V26" s="105">
        <v>0.0016051516820849876</v>
      </c>
      <c r="W26" s="347" t="s">
        <v>302</v>
      </c>
    </row>
    <row r="27" spans="1:23" ht="15">
      <c r="A27" s="158" t="s">
        <v>180</v>
      </c>
      <c r="B27" s="189" t="s">
        <v>181</v>
      </c>
      <c r="C27" s="103">
        <v>288</v>
      </c>
      <c r="D27" s="105">
        <v>0.003071803404582107</v>
      </c>
      <c r="E27" s="103">
        <v>26</v>
      </c>
      <c r="F27" s="105">
        <v>0.004412014254199898</v>
      </c>
      <c r="G27" s="103">
        <v>13</v>
      </c>
      <c r="H27" s="105">
        <v>0.0030812988859919414</v>
      </c>
      <c r="I27" s="103">
        <v>7</v>
      </c>
      <c r="J27" s="105">
        <v>0.006505576208178439</v>
      </c>
      <c r="K27" s="103">
        <v>0</v>
      </c>
      <c r="L27" s="105">
        <v>0</v>
      </c>
      <c r="M27" s="103">
        <v>1</v>
      </c>
      <c r="N27" s="105">
        <v>0.005952380952380952</v>
      </c>
      <c r="O27" s="103">
        <v>0</v>
      </c>
      <c r="P27" s="105">
        <v>0</v>
      </c>
      <c r="Q27" s="103">
        <v>0</v>
      </c>
      <c r="R27" s="105">
        <v>0</v>
      </c>
      <c r="S27" s="103">
        <v>0</v>
      </c>
      <c r="T27" s="105">
        <v>0</v>
      </c>
      <c r="U27" s="103">
        <v>335</v>
      </c>
      <c r="V27" s="105">
        <v>0.00318180954732823</v>
      </c>
      <c r="W27" s="347" t="s">
        <v>303</v>
      </c>
    </row>
    <row r="28" spans="1:23" ht="15">
      <c r="A28" s="158" t="s">
        <v>182</v>
      </c>
      <c r="B28" s="26" t="s">
        <v>183</v>
      </c>
      <c r="C28" s="103">
        <v>140</v>
      </c>
      <c r="D28" s="105">
        <v>0.0014932377661163018</v>
      </c>
      <c r="E28" s="103">
        <v>11</v>
      </c>
      <c r="F28" s="105">
        <v>0.001866621415238418</v>
      </c>
      <c r="G28" s="103">
        <v>9</v>
      </c>
      <c r="H28" s="105">
        <v>0.002133206921071344</v>
      </c>
      <c r="I28" s="103">
        <v>3</v>
      </c>
      <c r="J28" s="105">
        <v>0.002788104089219331</v>
      </c>
      <c r="K28" s="103">
        <v>0</v>
      </c>
      <c r="L28" s="105">
        <v>0</v>
      </c>
      <c r="M28" s="103">
        <v>0</v>
      </c>
      <c r="N28" s="105">
        <v>0</v>
      </c>
      <c r="O28" s="103">
        <v>0</v>
      </c>
      <c r="P28" s="105">
        <v>0</v>
      </c>
      <c r="Q28" s="103">
        <v>0</v>
      </c>
      <c r="R28" s="105">
        <v>0</v>
      </c>
      <c r="S28" s="103">
        <v>0</v>
      </c>
      <c r="T28" s="105">
        <v>0</v>
      </c>
      <c r="U28" s="103">
        <v>163</v>
      </c>
      <c r="V28" s="105">
        <v>0.0015481640484014969</v>
      </c>
      <c r="W28" s="347" t="s">
        <v>304</v>
      </c>
    </row>
    <row r="29" spans="1:23" ht="15.75" thickBot="1">
      <c r="A29" s="159" t="s">
        <v>184</v>
      </c>
      <c r="B29" s="31" t="s">
        <v>185</v>
      </c>
      <c r="C29" s="109">
        <v>131</v>
      </c>
      <c r="D29" s="111">
        <v>0.0013972439097231113</v>
      </c>
      <c r="E29" s="109">
        <v>7</v>
      </c>
      <c r="F29" s="111">
        <v>0.0011878499915153572</v>
      </c>
      <c r="G29" s="109">
        <v>1</v>
      </c>
      <c r="H29" s="111">
        <v>0.00023702299123014932</v>
      </c>
      <c r="I29" s="109">
        <v>1</v>
      </c>
      <c r="J29" s="111">
        <v>0.0009293680297397769</v>
      </c>
      <c r="K29" s="109">
        <v>0</v>
      </c>
      <c r="L29" s="111">
        <v>0</v>
      </c>
      <c r="M29" s="109">
        <v>1</v>
      </c>
      <c r="N29" s="111">
        <v>0.005952380952380952</v>
      </c>
      <c r="O29" s="109">
        <v>0</v>
      </c>
      <c r="P29" s="111">
        <v>0</v>
      </c>
      <c r="Q29" s="109">
        <v>0</v>
      </c>
      <c r="R29" s="111">
        <v>0</v>
      </c>
      <c r="S29" s="109">
        <v>0</v>
      </c>
      <c r="T29" s="111">
        <v>0</v>
      </c>
      <c r="U29" s="109">
        <v>141</v>
      </c>
      <c r="V29" s="111">
        <v>0.0013392093915620311</v>
      </c>
      <c r="W29" s="347" t="s">
        <v>305</v>
      </c>
    </row>
    <row r="30" spans="1:22" ht="15.75" thickBot="1">
      <c r="A30" s="15" t="s">
        <v>186</v>
      </c>
      <c r="B30" s="16" t="s">
        <v>187</v>
      </c>
      <c r="C30" s="72">
        <v>37800</v>
      </c>
      <c r="D30" s="18">
        <v>0.4031741968514015</v>
      </c>
      <c r="E30" s="72">
        <v>2551</v>
      </c>
      <c r="F30" s="18">
        <v>0.43288647547938236</v>
      </c>
      <c r="G30" s="72">
        <v>1858</v>
      </c>
      <c r="H30" s="18">
        <v>0.44038871770561755</v>
      </c>
      <c r="I30" s="72">
        <v>402</v>
      </c>
      <c r="J30" s="18">
        <v>0.37360594795539026</v>
      </c>
      <c r="K30" s="72">
        <v>27</v>
      </c>
      <c r="L30" s="18">
        <v>0.35064935064935066</v>
      </c>
      <c r="M30" s="72">
        <v>51</v>
      </c>
      <c r="N30" s="18">
        <v>0.30357142857142855</v>
      </c>
      <c r="O30" s="72">
        <v>15</v>
      </c>
      <c r="P30" s="18">
        <v>0.46875</v>
      </c>
      <c r="Q30" s="72">
        <v>2</v>
      </c>
      <c r="R30" s="18">
        <v>0.11764705882352938</v>
      </c>
      <c r="S30" s="72">
        <v>0</v>
      </c>
      <c r="T30" s="18">
        <v>0</v>
      </c>
      <c r="U30" s="72">
        <v>42706</v>
      </c>
      <c r="V30" s="18">
        <v>0.4056189806811922</v>
      </c>
    </row>
    <row r="31" spans="1:23" ht="15">
      <c r="A31" s="157" t="s">
        <v>188</v>
      </c>
      <c r="B31" s="21" t="s">
        <v>189</v>
      </c>
      <c r="C31" s="22">
        <v>452</v>
      </c>
      <c r="D31" s="23">
        <v>0.004821024787746918</v>
      </c>
      <c r="E31" s="22">
        <v>41</v>
      </c>
      <c r="F31" s="23">
        <v>0.006957407093161378</v>
      </c>
      <c r="G31" s="22">
        <v>27</v>
      </c>
      <c r="H31" s="23">
        <v>0.006399620763214032</v>
      </c>
      <c r="I31" s="22">
        <v>4</v>
      </c>
      <c r="J31" s="23">
        <v>0.0037174721189591076</v>
      </c>
      <c r="K31" s="22">
        <v>0</v>
      </c>
      <c r="L31" s="23">
        <v>0</v>
      </c>
      <c r="M31" s="22">
        <v>1</v>
      </c>
      <c r="N31" s="23">
        <v>0.005952380952380952</v>
      </c>
      <c r="O31" s="22">
        <v>0</v>
      </c>
      <c r="P31" s="23">
        <v>0</v>
      </c>
      <c r="Q31" s="22">
        <v>0</v>
      </c>
      <c r="R31" s="23">
        <v>0</v>
      </c>
      <c r="S31" s="22">
        <v>0</v>
      </c>
      <c r="T31" s="23">
        <v>0</v>
      </c>
      <c r="U31" s="22">
        <v>525</v>
      </c>
      <c r="V31" s="23">
        <v>0.0049864179473054345</v>
      </c>
      <c r="W31" s="347" t="s">
        <v>306</v>
      </c>
    </row>
    <row r="32" spans="1:23" ht="15">
      <c r="A32" s="158" t="s">
        <v>190</v>
      </c>
      <c r="B32" s="26" t="s">
        <v>191</v>
      </c>
      <c r="C32" s="103">
        <v>3142</v>
      </c>
      <c r="D32" s="105">
        <v>0.03351252186526729</v>
      </c>
      <c r="E32" s="103">
        <v>347</v>
      </c>
      <c r="F32" s="105">
        <v>0.058883421007975556</v>
      </c>
      <c r="G32" s="103">
        <v>468</v>
      </c>
      <c r="H32" s="105">
        <v>0.11092675989570988</v>
      </c>
      <c r="I32" s="103">
        <v>144</v>
      </c>
      <c r="J32" s="105">
        <v>0.13382899628252787</v>
      </c>
      <c r="K32" s="103">
        <v>7</v>
      </c>
      <c r="L32" s="105">
        <v>0.09090909090909091</v>
      </c>
      <c r="M32" s="103">
        <v>6</v>
      </c>
      <c r="N32" s="105">
        <v>0.03571428571428571</v>
      </c>
      <c r="O32" s="103">
        <v>0</v>
      </c>
      <c r="P32" s="105">
        <v>0</v>
      </c>
      <c r="Q32" s="103">
        <v>0</v>
      </c>
      <c r="R32" s="105">
        <v>0</v>
      </c>
      <c r="S32" s="103">
        <v>0</v>
      </c>
      <c r="T32" s="105">
        <v>0</v>
      </c>
      <c r="U32" s="103">
        <v>4114</v>
      </c>
      <c r="V32" s="105">
        <v>0.03907452082898011</v>
      </c>
      <c r="W32" s="347" t="s">
        <v>307</v>
      </c>
    </row>
    <row r="33" spans="1:23" ht="15">
      <c r="A33" s="158" t="s">
        <v>192</v>
      </c>
      <c r="B33" s="26" t="s">
        <v>193</v>
      </c>
      <c r="C33" s="103">
        <v>4477</v>
      </c>
      <c r="D33" s="105">
        <v>0.04775161056359059</v>
      </c>
      <c r="E33" s="103">
        <v>332</v>
      </c>
      <c r="F33" s="105">
        <v>0.05633802816901409</v>
      </c>
      <c r="G33" s="103">
        <v>311</v>
      </c>
      <c r="H33" s="105">
        <v>0.07371415027257644</v>
      </c>
      <c r="I33" s="103">
        <v>70</v>
      </c>
      <c r="J33" s="105">
        <v>0.06505576208178439</v>
      </c>
      <c r="K33" s="103">
        <v>9</v>
      </c>
      <c r="L33" s="105">
        <v>0.11688311688311687</v>
      </c>
      <c r="M33" s="103">
        <v>9</v>
      </c>
      <c r="N33" s="105">
        <v>0.05357142857142857</v>
      </c>
      <c r="O33" s="103">
        <v>2</v>
      </c>
      <c r="P33" s="105">
        <v>0.0625</v>
      </c>
      <c r="Q33" s="103">
        <v>0</v>
      </c>
      <c r="R33" s="105">
        <v>0</v>
      </c>
      <c r="S33" s="103">
        <v>0</v>
      </c>
      <c r="T33" s="105">
        <v>0</v>
      </c>
      <c r="U33" s="103">
        <v>5210</v>
      </c>
      <c r="V33" s="105">
        <v>0.04948426191516441</v>
      </c>
      <c r="W33" s="347" t="s">
        <v>308</v>
      </c>
    </row>
    <row r="34" spans="1:23" ht="15">
      <c r="A34" s="158" t="s">
        <v>194</v>
      </c>
      <c r="B34" s="26" t="s">
        <v>195</v>
      </c>
      <c r="C34" s="103">
        <v>7905</v>
      </c>
      <c r="D34" s="105">
        <v>0.0843146038653526</v>
      </c>
      <c r="E34" s="103">
        <v>384</v>
      </c>
      <c r="F34" s="105">
        <v>0.06516205667741388</v>
      </c>
      <c r="G34" s="103">
        <v>220</v>
      </c>
      <c r="H34" s="105">
        <v>0.052145058070632855</v>
      </c>
      <c r="I34" s="103">
        <v>32</v>
      </c>
      <c r="J34" s="105">
        <v>0.02973977695167286</v>
      </c>
      <c r="K34" s="103">
        <v>2</v>
      </c>
      <c r="L34" s="105">
        <v>0.025974025974025972</v>
      </c>
      <c r="M34" s="103">
        <v>8</v>
      </c>
      <c r="N34" s="105">
        <v>0.047619047619047616</v>
      </c>
      <c r="O34" s="103">
        <v>6</v>
      </c>
      <c r="P34" s="105">
        <v>0.1875</v>
      </c>
      <c r="Q34" s="103">
        <v>1</v>
      </c>
      <c r="R34" s="105">
        <v>0.05882352941176469</v>
      </c>
      <c r="S34" s="103">
        <v>0</v>
      </c>
      <c r="T34" s="105">
        <v>0</v>
      </c>
      <c r="U34" s="103">
        <v>8558</v>
      </c>
      <c r="V34" s="105">
        <v>0.08128336151055221</v>
      </c>
      <c r="W34" s="347" t="s">
        <v>309</v>
      </c>
    </row>
    <row r="35" spans="1:23" ht="15">
      <c r="A35" s="158" t="s">
        <v>196</v>
      </c>
      <c r="B35" s="26" t="s">
        <v>197</v>
      </c>
      <c r="C35" s="103">
        <v>18042</v>
      </c>
      <c r="D35" s="105">
        <v>0.19243568411621656</v>
      </c>
      <c r="E35" s="103">
        <v>1098</v>
      </c>
      <c r="F35" s="105">
        <v>0.18632275581198032</v>
      </c>
      <c r="G35" s="103">
        <v>427</v>
      </c>
      <c r="H35" s="105">
        <v>0.10120881725527378</v>
      </c>
      <c r="I35" s="103">
        <v>67</v>
      </c>
      <c r="J35" s="105">
        <v>0.062267657992565055</v>
      </c>
      <c r="K35" s="103">
        <v>4</v>
      </c>
      <c r="L35" s="105">
        <v>0.051948051948051945</v>
      </c>
      <c r="M35" s="103">
        <v>13</v>
      </c>
      <c r="N35" s="105">
        <v>0.07738095238095238</v>
      </c>
      <c r="O35" s="103">
        <v>5</v>
      </c>
      <c r="P35" s="105">
        <v>0.15625</v>
      </c>
      <c r="Q35" s="103">
        <v>0</v>
      </c>
      <c r="R35" s="105">
        <v>0</v>
      </c>
      <c r="S35" s="103">
        <v>0</v>
      </c>
      <c r="T35" s="105">
        <v>0</v>
      </c>
      <c r="U35" s="103">
        <v>19656</v>
      </c>
      <c r="V35" s="105">
        <v>0.1866914879471155</v>
      </c>
      <c r="W35" s="347" t="s">
        <v>310</v>
      </c>
    </row>
    <row r="36" spans="1:23" ht="15">
      <c r="A36" s="163">
        <v>55</v>
      </c>
      <c r="B36" s="26" t="s">
        <v>198</v>
      </c>
      <c r="C36" s="103">
        <v>3235</v>
      </c>
      <c r="D36" s="105">
        <v>0.03450445838133026</v>
      </c>
      <c r="E36" s="103">
        <v>310</v>
      </c>
      <c r="F36" s="105">
        <v>0.05260478533853725</v>
      </c>
      <c r="G36" s="103">
        <v>362</v>
      </c>
      <c r="H36" s="105">
        <v>0.08580232282531405</v>
      </c>
      <c r="I36" s="103">
        <v>75</v>
      </c>
      <c r="J36" s="105">
        <v>0.06970260223048327</v>
      </c>
      <c r="K36" s="103">
        <v>4</v>
      </c>
      <c r="L36" s="105">
        <v>0.051948051948051945</v>
      </c>
      <c r="M36" s="103">
        <v>11</v>
      </c>
      <c r="N36" s="105">
        <v>0.06547619047619048</v>
      </c>
      <c r="O36" s="103">
        <v>0</v>
      </c>
      <c r="P36" s="105">
        <v>0</v>
      </c>
      <c r="Q36" s="103">
        <v>0</v>
      </c>
      <c r="R36" s="105">
        <v>0</v>
      </c>
      <c r="S36" s="103">
        <v>0</v>
      </c>
      <c r="T36" s="105">
        <v>0</v>
      </c>
      <c r="U36" s="103">
        <v>3997</v>
      </c>
      <c r="V36" s="105">
        <v>0.037963261972152045</v>
      </c>
      <c r="W36" s="347" t="s">
        <v>311</v>
      </c>
    </row>
    <row r="37" spans="1:23" ht="15">
      <c r="A37" s="158" t="s">
        <v>199</v>
      </c>
      <c r="B37" s="26" t="s">
        <v>200</v>
      </c>
      <c r="C37" s="103">
        <v>418</v>
      </c>
      <c r="D37" s="105">
        <v>0.00445838133026153</v>
      </c>
      <c r="E37" s="103">
        <v>23</v>
      </c>
      <c r="F37" s="105">
        <v>0.0039029356864076024</v>
      </c>
      <c r="G37" s="103">
        <v>24</v>
      </c>
      <c r="H37" s="105">
        <v>0.005688551789523584</v>
      </c>
      <c r="I37" s="103">
        <v>7</v>
      </c>
      <c r="J37" s="105">
        <v>0.006505576208178439</v>
      </c>
      <c r="K37" s="103">
        <v>1</v>
      </c>
      <c r="L37" s="105">
        <v>0.012987012987012986</v>
      </c>
      <c r="M37" s="103">
        <v>3</v>
      </c>
      <c r="N37" s="105">
        <v>0.017857142857142856</v>
      </c>
      <c r="O37" s="103">
        <v>1</v>
      </c>
      <c r="P37" s="105">
        <v>0.03125</v>
      </c>
      <c r="Q37" s="103">
        <v>1</v>
      </c>
      <c r="R37" s="105">
        <v>0.05882352941176469</v>
      </c>
      <c r="S37" s="103">
        <v>0</v>
      </c>
      <c r="T37" s="105">
        <v>0</v>
      </c>
      <c r="U37" s="103">
        <v>478</v>
      </c>
      <c r="V37" s="105">
        <v>0.004540014816784758</v>
      </c>
      <c r="W37" s="347" t="s">
        <v>312</v>
      </c>
    </row>
    <row r="38" spans="1:23" ht="15.75" thickBot="1">
      <c r="A38" s="159" t="s">
        <v>201</v>
      </c>
      <c r="B38" s="31" t="s">
        <v>202</v>
      </c>
      <c r="C38" s="109">
        <v>129</v>
      </c>
      <c r="D38" s="111">
        <v>0.0013759119416357354</v>
      </c>
      <c r="E38" s="109">
        <v>16</v>
      </c>
      <c r="F38" s="111">
        <v>0.002715085694892245</v>
      </c>
      <c r="G38" s="109">
        <v>19</v>
      </c>
      <c r="H38" s="111">
        <v>0.004503436833372837</v>
      </c>
      <c r="I38" s="109">
        <v>3</v>
      </c>
      <c r="J38" s="111">
        <v>0.002788104089219331</v>
      </c>
      <c r="K38" s="109">
        <v>0</v>
      </c>
      <c r="L38" s="111">
        <v>0</v>
      </c>
      <c r="M38" s="109">
        <v>0</v>
      </c>
      <c r="N38" s="111">
        <v>0</v>
      </c>
      <c r="O38" s="109">
        <v>1</v>
      </c>
      <c r="P38" s="111">
        <v>0.03125</v>
      </c>
      <c r="Q38" s="109">
        <v>0</v>
      </c>
      <c r="R38" s="111">
        <v>0</v>
      </c>
      <c r="S38" s="109">
        <v>0</v>
      </c>
      <c r="T38" s="111">
        <v>0</v>
      </c>
      <c r="U38" s="109">
        <v>168</v>
      </c>
      <c r="V38" s="111">
        <v>0.001595653743137739</v>
      </c>
      <c r="W38" s="347" t="s">
        <v>313</v>
      </c>
    </row>
    <row r="39" spans="1:22" ht="15.75" thickBot="1">
      <c r="A39" s="15" t="s">
        <v>203</v>
      </c>
      <c r="B39" s="16" t="s">
        <v>204</v>
      </c>
      <c r="C39" s="72">
        <v>23868</v>
      </c>
      <c r="D39" s="18">
        <v>0.25457570715474215</v>
      </c>
      <c r="E39" s="72">
        <v>2023</v>
      </c>
      <c r="F39" s="18">
        <v>0.34328864754793825</v>
      </c>
      <c r="G39" s="72">
        <v>1368</v>
      </c>
      <c r="H39" s="18">
        <v>0.3242474520028442</v>
      </c>
      <c r="I39" s="72">
        <v>350</v>
      </c>
      <c r="J39" s="18">
        <v>0.325278810408922</v>
      </c>
      <c r="K39" s="72">
        <v>28</v>
      </c>
      <c r="L39" s="18">
        <v>0.36363636363636365</v>
      </c>
      <c r="M39" s="72">
        <v>53</v>
      </c>
      <c r="N39" s="18">
        <v>0.31547619047619047</v>
      </c>
      <c r="O39" s="72">
        <v>6</v>
      </c>
      <c r="P39" s="18">
        <v>0.1875</v>
      </c>
      <c r="Q39" s="72">
        <v>4</v>
      </c>
      <c r="R39" s="18">
        <v>0.23529411764705882</v>
      </c>
      <c r="S39" s="72">
        <v>0</v>
      </c>
      <c r="T39" s="18">
        <v>0</v>
      </c>
      <c r="U39" s="72">
        <v>27700</v>
      </c>
      <c r="V39" s="18">
        <v>0.26309290883878195</v>
      </c>
    </row>
    <row r="40" spans="1:23" ht="15">
      <c r="A40" s="157" t="s">
        <v>205</v>
      </c>
      <c r="B40" s="21" t="s">
        <v>206</v>
      </c>
      <c r="C40" s="22">
        <v>549</v>
      </c>
      <c r="D40" s="23">
        <v>0.005855625239984641</v>
      </c>
      <c r="E40" s="22">
        <v>30</v>
      </c>
      <c r="F40" s="23">
        <v>0.0050907856779229595</v>
      </c>
      <c r="G40" s="22">
        <v>17</v>
      </c>
      <c r="H40" s="23">
        <v>0.004029390850912538</v>
      </c>
      <c r="I40" s="22">
        <v>10</v>
      </c>
      <c r="J40" s="23">
        <v>0.00929368029739777</v>
      </c>
      <c r="K40" s="22">
        <v>1</v>
      </c>
      <c r="L40" s="23">
        <v>0.012987012987012986</v>
      </c>
      <c r="M40" s="22">
        <v>4</v>
      </c>
      <c r="N40" s="23">
        <v>0.023809523809523808</v>
      </c>
      <c r="O40" s="22">
        <v>0</v>
      </c>
      <c r="P40" s="23">
        <v>0</v>
      </c>
      <c r="Q40" s="22">
        <v>0</v>
      </c>
      <c r="R40" s="23">
        <v>0</v>
      </c>
      <c r="S40" s="22">
        <v>0</v>
      </c>
      <c r="T40" s="23">
        <v>0</v>
      </c>
      <c r="U40" s="22">
        <v>611</v>
      </c>
      <c r="V40" s="23">
        <v>0.005803240696768801</v>
      </c>
      <c r="W40" s="347" t="s">
        <v>314</v>
      </c>
    </row>
    <row r="41" spans="1:23" ht="15">
      <c r="A41" s="158" t="s">
        <v>207</v>
      </c>
      <c r="B41" s="26" t="s">
        <v>208</v>
      </c>
      <c r="C41" s="103">
        <v>635</v>
      </c>
      <c r="D41" s="105">
        <v>0.0067728998677417974</v>
      </c>
      <c r="E41" s="103">
        <v>28</v>
      </c>
      <c r="F41" s="105">
        <v>0.004751399966061429</v>
      </c>
      <c r="G41" s="103">
        <v>43</v>
      </c>
      <c r="H41" s="105">
        <v>0.010191988622896421</v>
      </c>
      <c r="I41" s="103">
        <v>40</v>
      </c>
      <c r="J41" s="105">
        <v>0.03717472118959108</v>
      </c>
      <c r="K41" s="103">
        <v>5</v>
      </c>
      <c r="L41" s="105">
        <v>0.06493506493506493</v>
      </c>
      <c r="M41" s="103">
        <v>4</v>
      </c>
      <c r="N41" s="105">
        <v>0.023809523809523808</v>
      </c>
      <c r="O41" s="103">
        <v>0</v>
      </c>
      <c r="P41" s="105">
        <v>0</v>
      </c>
      <c r="Q41" s="103">
        <v>0</v>
      </c>
      <c r="R41" s="105">
        <v>0</v>
      </c>
      <c r="S41" s="103">
        <v>0</v>
      </c>
      <c r="T41" s="105">
        <v>0</v>
      </c>
      <c r="U41" s="103">
        <v>755</v>
      </c>
      <c r="V41" s="105">
        <v>0.0071709439051725775</v>
      </c>
      <c r="W41" s="347" t="s">
        <v>315</v>
      </c>
    </row>
    <row r="42" spans="1:23" ht="15">
      <c r="A42" s="158" t="s">
        <v>209</v>
      </c>
      <c r="B42" s="26" t="s">
        <v>210</v>
      </c>
      <c r="C42" s="103">
        <v>8743</v>
      </c>
      <c r="D42" s="105">
        <v>0.09325269849396306</v>
      </c>
      <c r="E42" s="103">
        <v>728</v>
      </c>
      <c r="F42" s="105">
        <v>0.12353639911759715</v>
      </c>
      <c r="G42" s="103">
        <v>562</v>
      </c>
      <c r="H42" s="105">
        <v>0.1332069210713439</v>
      </c>
      <c r="I42" s="103">
        <v>138</v>
      </c>
      <c r="J42" s="105">
        <v>0.12825278810408924</v>
      </c>
      <c r="K42" s="103">
        <v>8</v>
      </c>
      <c r="L42" s="105">
        <v>0.10389610389610389</v>
      </c>
      <c r="M42" s="103">
        <v>15</v>
      </c>
      <c r="N42" s="105">
        <v>0.08928571428571429</v>
      </c>
      <c r="O42" s="103">
        <v>2</v>
      </c>
      <c r="P42" s="105">
        <v>0.0625</v>
      </c>
      <c r="Q42" s="103">
        <v>1</v>
      </c>
      <c r="R42" s="105">
        <v>0.05882352941176469</v>
      </c>
      <c r="S42" s="103">
        <v>0</v>
      </c>
      <c r="T42" s="105">
        <v>0</v>
      </c>
      <c r="U42" s="103">
        <v>10197</v>
      </c>
      <c r="V42" s="105">
        <v>0.09685048344509241</v>
      </c>
      <c r="W42" s="347" t="s">
        <v>316</v>
      </c>
    </row>
    <row r="43" spans="1:23" ht="15">
      <c r="A43" s="158" t="s">
        <v>211</v>
      </c>
      <c r="B43" s="26" t="s">
        <v>212</v>
      </c>
      <c r="C43" s="103">
        <v>6606</v>
      </c>
      <c r="D43" s="105">
        <v>0.07045949059260206</v>
      </c>
      <c r="E43" s="103">
        <v>566</v>
      </c>
      <c r="F43" s="105">
        <v>0.09604615645681318</v>
      </c>
      <c r="G43" s="103">
        <v>381</v>
      </c>
      <c r="H43" s="105">
        <v>0.09030575965868688</v>
      </c>
      <c r="I43" s="103">
        <v>63</v>
      </c>
      <c r="J43" s="105">
        <v>0.05855018587360595</v>
      </c>
      <c r="K43" s="103">
        <v>5</v>
      </c>
      <c r="L43" s="105">
        <v>0.06493506493506493</v>
      </c>
      <c r="M43" s="103">
        <v>8</v>
      </c>
      <c r="N43" s="105">
        <v>0.047619047619047616</v>
      </c>
      <c r="O43" s="103">
        <v>0</v>
      </c>
      <c r="P43" s="105">
        <v>0</v>
      </c>
      <c r="Q43" s="103">
        <v>0</v>
      </c>
      <c r="R43" s="105">
        <v>0</v>
      </c>
      <c r="S43" s="103">
        <v>0</v>
      </c>
      <c r="T43" s="105">
        <v>0</v>
      </c>
      <c r="U43" s="103">
        <v>7629</v>
      </c>
      <c r="V43" s="105">
        <v>0.0724597762285584</v>
      </c>
      <c r="W43" s="347" t="s">
        <v>317</v>
      </c>
    </row>
    <row r="44" spans="1:23" ht="15">
      <c r="A44" s="158" t="s">
        <v>213</v>
      </c>
      <c r="B44" s="26" t="s">
        <v>214</v>
      </c>
      <c r="C44" s="103">
        <v>5702</v>
      </c>
      <c r="D44" s="105">
        <v>0.060817441017108245</v>
      </c>
      <c r="E44" s="103">
        <v>536</v>
      </c>
      <c r="F44" s="105">
        <v>0.09095537077889021</v>
      </c>
      <c r="G44" s="103">
        <v>311</v>
      </c>
      <c r="H44" s="105">
        <v>0.07371415027257644</v>
      </c>
      <c r="I44" s="103">
        <v>73</v>
      </c>
      <c r="J44" s="105">
        <v>0.0678438661710037</v>
      </c>
      <c r="K44" s="103">
        <v>9</v>
      </c>
      <c r="L44" s="105">
        <v>0.11688311688311687</v>
      </c>
      <c r="M44" s="103">
        <v>12</v>
      </c>
      <c r="N44" s="105">
        <v>0.07142857142857142</v>
      </c>
      <c r="O44" s="103">
        <v>2</v>
      </c>
      <c r="P44" s="105">
        <v>0.0625</v>
      </c>
      <c r="Q44" s="103">
        <v>0</v>
      </c>
      <c r="R44" s="105">
        <v>0</v>
      </c>
      <c r="S44" s="103">
        <v>0</v>
      </c>
      <c r="T44" s="105">
        <v>0</v>
      </c>
      <c r="U44" s="103">
        <v>6645</v>
      </c>
      <c r="V44" s="105">
        <v>0.06311380430446593</v>
      </c>
      <c r="W44" s="347" t="s">
        <v>318</v>
      </c>
    </row>
    <row r="45" spans="1:23" ht="15">
      <c r="A45" s="158" t="s">
        <v>215</v>
      </c>
      <c r="B45" s="26" t="s">
        <v>216</v>
      </c>
      <c r="C45" s="103">
        <v>845</v>
      </c>
      <c r="D45" s="105">
        <v>0.009012756516916253</v>
      </c>
      <c r="E45" s="103">
        <v>91</v>
      </c>
      <c r="F45" s="105">
        <v>0.015442049889699643</v>
      </c>
      <c r="G45" s="103">
        <v>12</v>
      </c>
      <c r="H45" s="105">
        <v>0.002844275894761792</v>
      </c>
      <c r="I45" s="103">
        <v>4</v>
      </c>
      <c r="J45" s="105">
        <v>0.0037174721189591076</v>
      </c>
      <c r="K45" s="103">
        <v>0</v>
      </c>
      <c r="L45" s="105">
        <v>0</v>
      </c>
      <c r="M45" s="103">
        <v>2</v>
      </c>
      <c r="N45" s="105">
        <v>0.011904761904761904</v>
      </c>
      <c r="O45" s="103">
        <v>0</v>
      </c>
      <c r="P45" s="105">
        <v>0</v>
      </c>
      <c r="Q45" s="103">
        <v>0</v>
      </c>
      <c r="R45" s="105">
        <v>0</v>
      </c>
      <c r="S45" s="103">
        <v>0</v>
      </c>
      <c r="T45" s="105">
        <v>0</v>
      </c>
      <c r="U45" s="103">
        <v>954</v>
      </c>
      <c r="V45" s="105">
        <v>0.009061033755675019</v>
      </c>
      <c r="W45" s="347" t="s">
        <v>319</v>
      </c>
    </row>
    <row r="46" spans="1:23" ht="15">
      <c r="A46" s="158" t="s">
        <v>217</v>
      </c>
      <c r="B46" s="26" t="s">
        <v>218</v>
      </c>
      <c r="C46" s="103">
        <v>374</v>
      </c>
      <c r="D46" s="105">
        <v>0.003989078032339263</v>
      </c>
      <c r="E46" s="103">
        <v>21</v>
      </c>
      <c r="F46" s="105">
        <v>0.0035635499745460715</v>
      </c>
      <c r="G46" s="103">
        <v>25</v>
      </c>
      <c r="H46" s="105">
        <v>0.005925574780753733</v>
      </c>
      <c r="I46" s="103">
        <v>16</v>
      </c>
      <c r="J46" s="105">
        <v>0.01486988847583643</v>
      </c>
      <c r="K46" s="103">
        <v>0</v>
      </c>
      <c r="L46" s="105">
        <v>0</v>
      </c>
      <c r="M46" s="103">
        <v>5</v>
      </c>
      <c r="N46" s="105">
        <v>0.029761904761904757</v>
      </c>
      <c r="O46" s="103">
        <v>1</v>
      </c>
      <c r="P46" s="105">
        <v>0.03125</v>
      </c>
      <c r="Q46" s="103">
        <v>3</v>
      </c>
      <c r="R46" s="105">
        <v>0.17647058823529413</v>
      </c>
      <c r="S46" s="103">
        <v>0</v>
      </c>
      <c r="T46" s="105">
        <v>0</v>
      </c>
      <c r="U46" s="103">
        <v>445</v>
      </c>
      <c r="V46" s="105">
        <v>0.004226582831525559</v>
      </c>
      <c r="W46" s="347" t="s">
        <v>320</v>
      </c>
    </row>
    <row r="47" spans="1:23" s="486" customFormat="1" ht="15.75" thickBot="1">
      <c r="A47" s="481" t="s">
        <v>219</v>
      </c>
      <c r="B47" s="482" t="s">
        <v>220</v>
      </c>
      <c r="C47" s="483">
        <v>414</v>
      </c>
      <c r="D47" s="484">
        <v>0.004415717394086778</v>
      </c>
      <c r="E47" s="483">
        <v>23</v>
      </c>
      <c r="F47" s="484">
        <v>0.0039029356864076024</v>
      </c>
      <c r="G47" s="483">
        <v>17</v>
      </c>
      <c r="H47" s="484">
        <v>0.004029390850912538</v>
      </c>
      <c r="I47" s="483">
        <v>6</v>
      </c>
      <c r="J47" s="484">
        <v>0.005576208178438662</v>
      </c>
      <c r="K47" s="483">
        <v>0</v>
      </c>
      <c r="L47" s="484">
        <v>0</v>
      </c>
      <c r="M47" s="483">
        <v>3</v>
      </c>
      <c r="N47" s="484">
        <v>0.017857142857142856</v>
      </c>
      <c r="O47" s="483">
        <v>1</v>
      </c>
      <c r="P47" s="484">
        <v>0.03125</v>
      </c>
      <c r="Q47" s="483">
        <v>0</v>
      </c>
      <c r="R47" s="484">
        <v>0</v>
      </c>
      <c r="S47" s="483">
        <v>0</v>
      </c>
      <c r="T47" s="484">
        <v>0</v>
      </c>
      <c r="U47" s="483">
        <v>464</v>
      </c>
      <c r="V47" s="484">
        <v>0.00440704367152328</v>
      </c>
      <c r="W47" s="485" t="s">
        <v>321</v>
      </c>
    </row>
    <row r="48" spans="1:22" ht="15.75" thickBot="1">
      <c r="A48" s="15" t="s">
        <v>221</v>
      </c>
      <c r="B48" s="16" t="s">
        <v>222</v>
      </c>
      <c r="C48" s="72">
        <v>4143</v>
      </c>
      <c r="D48" s="18">
        <v>0.04418917189299885</v>
      </c>
      <c r="E48" s="72">
        <v>266</v>
      </c>
      <c r="F48" s="18">
        <v>0.04513829967758357</v>
      </c>
      <c r="G48" s="72">
        <v>205</v>
      </c>
      <c r="H48" s="18">
        <v>0.04858971320218061</v>
      </c>
      <c r="I48" s="72">
        <v>90</v>
      </c>
      <c r="J48" s="18">
        <v>0.08364312267657993</v>
      </c>
      <c r="K48" s="72">
        <v>6</v>
      </c>
      <c r="L48" s="18">
        <v>0.07792207792207792</v>
      </c>
      <c r="M48" s="72">
        <v>24</v>
      </c>
      <c r="N48" s="18">
        <v>0.14285714285714285</v>
      </c>
      <c r="O48" s="72">
        <v>7</v>
      </c>
      <c r="P48" s="18">
        <v>0.21875</v>
      </c>
      <c r="Q48" s="72">
        <v>3</v>
      </c>
      <c r="R48" s="18">
        <v>0.17647058823529407</v>
      </c>
      <c r="S48" s="72">
        <v>9</v>
      </c>
      <c r="T48" s="18">
        <v>0.09</v>
      </c>
      <c r="U48" s="72">
        <v>4753</v>
      </c>
      <c r="V48" s="18">
        <v>0.04514370381627187</v>
      </c>
    </row>
    <row r="49" spans="1:23" ht="28.5">
      <c r="A49" s="157" t="s">
        <v>223</v>
      </c>
      <c r="B49" s="21" t="s">
        <v>224</v>
      </c>
      <c r="C49" s="22">
        <v>257</v>
      </c>
      <c r="D49" s="23">
        <v>0.0027411578992277822</v>
      </c>
      <c r="E49" s="22">
        <v>13</v>
      </c>
      <c r="F49" s="23">
        <v>0.002206007127099949</v>
      </c>
      <c r="G49" s="22">
        <v>8</v>
      </c>
      <c r="H49" s="23">
        <v>0.0018961839298411946</v>
      </c>
      <c r="I49" s="22">
        <v>7</v>
      </c>
      <c r="J49" s="23">
        <v>0.006505576208178439</v>
      </c>
      <c r="K49" s="22">
        <v>1</v>
      </c>
      <c r="L49" s="23">
        <v>0.012987012987012986</v>
      </c>
      <c r="M49" s="22">
        <v>2</v>
      </c>
      <c r="N49" s="23">
        <v>0.011904761904761904</v>
      </c>
      <c r="O49" s="22">
        <v>2</v>
      </c>
      <c r="P49" s="23">
        <v>0.0625</v>
      </c>
      <c r="Q49" s="22">
        <v>0</v>
      </c>
      <c r="R49" s="23">
        <v>0</v>
      </c>
      <c r="S49" s="22">
        <v>2</v>
      </c>
      <c r="T49" s="23">
        <v>0.02</v>
      </c>
      <c r="U49" s="22">
        <v>292</v>
      </c>
      <c r="V49" s="23">
        <v>0.0027733981725965467</v>
      </c>
      <c r="W49" s="347" t="s">
        <v>322</v>
      </c>
    </row>
    <row r="50" spans="1:23" ht="15">
      <c r="A50" s="158" t="s">
        <v>225</v>
      </c>
      <c r="B50" s="26" t="s">
        <v>226</v>
      </c>
      <c r="C50" s="103">
        <v>293</v>
      </c>
      <c r="D50" s="105">
        <v>0.0031251333248005463</v>
      </c>
      <c r="E50" s="103">
        <v>20</v>
      </c>
      <c r="F50" s="105">
        <v>0.003393857118615307</v>
      </c>
      <c r="G50" s="103">
        <v>13</v>
      </c>
      <c r="H50" s="105">
        <v>0.0030812988859919414</v>
      </c>
      <c r="I50" s="103">
        <v>2</v>
      </c>
      <c r="J50" s="105">
        <v>0.0018587360594795538</v>
      </c>
      <c r="K50" s="103">
        <v>0</v>
      </c>
      <c r="L50" s="105">
        <v>0</v>
      </c>
      <c r="M50" s="103">
        <v>0</v>
      </c>
      <c r="N50" s="105">
        <v>0</v>
      </c>
      <c r="O50" s="103">
        <v>0</v>
      </c>
      <c r="P50" s="105">
        <v>0</v>
      </c>
      <c r="Q50" s="103">
        <v>1</v>
      </c>
      <c r="R50" s="105">
        <v>0.05882352941176469</v>
      </c>
      <c r="S50" s="103">
        <v>2</v>
      </c>
      <c r="T50" s="105">
        <v>0.02</v>
      </c>
      <c r="U50" s="103">
        <v>331</v>
      </c>
      <c r="V50" s="105">
        <v>0.0031438177915392358</v>
      </c>
      <c r="W50" s="347" t="s">
        <v>323</v>
      </c>
    </row>
    <row r="51" spans="1:23" ht="15.75" thickBot="1">
      <c r="A51" s="159" t="s">
        <v>227</v>
      </c>
      <c r="B51" s="31" t="s">
        <v>228</v>
      </c>
      <c r="C51" s="109">
        <v>3593</v>
      </c>
      <c r="D51" s="111">
        <v>0.03832288066897052</v>
      </c>
      <c r="E51" s="109">
        <v>233</v>
      </c>
      <c r="F51" s="111">
        <v>0.039538435431868316</v>
      </c>
      <c r="G51" s="109">
        <v>184</v>
      </c>
      <c r="H51" s="111">
        <v>0.04361223038634748</v>
      </c>
      <c r="I51" s="109">
        <v>81</v>
      </c>
      <c r="J51" s="111">
        <v>0.07527881040892194</v>
      </c>
      <c r="K51" s="109">
        <v>5</v>
      </c>
      <c r="L51" s="111">
        <v>0.06493506493506493</v>
      </c>
      <c r="M51" s="109">
        <v>22</v>
      </c>
      <c r="N51" s="111">
        <v>0.13095238095238096</v>
      </c>
      <c r="O51" s="109">
        <v>5</v>
      </c>
      <c r="P51" s="111">
        <v>0.15625</v>
      </c>
      <c r="Q51" s="109">
        <v>2</v>
      </c>
      <c r="R51" s="111">
        <v>0.11764705882352938</v>
      </c>
      <c r="S51" s="109">
        <v>5</v>
      </c>
      <c r="T51" s="111">
        <v>0.05</v>
      </c>
      <c r="U51" s="109">
        <v>4130</v>
      </c>
      <c r="V51" s="111">
        <v>0.03922648785213609</v>
      </c>
      <c r="W51" s="347" t="s">
        <v>324</v>
      </c>
    </row>
    <row r="52" spans="1:23" ht="15.75" thickBot="1">
      <c r="A52" s="153" t="s">
        <v>229</v>
      </c>
      <c r="B52" s="48" t="s">
        <v>230</v>
      </c>
      <c r="C52" s="49">
        <v>2455</v>
      </c>
      <c r="D52" s="18">
        <v>0.026184990827253722</v>
      </c>
      <c r="E52" s="49">
        <v>99</v>
      </c>
      <c r="F52" s="18">
        <v>0.016799592737145767</v>
      </c>
      <c r="G52" s="49">
        <v>96</v>
      </c>
      <c r="H52" s="18">
        <v>0.022754207158094335</v>
      </c>
      <c r="I52" s="49">
        <v>26</v>
      </c>
      <c r="J52" s="18">
        <v>0.024163568773234202</v>
      </c>
      <c r="K52" s="49">
        <v>4</v>
      </c>
      <c r="L52" s="18">
        <v>0.051948051948051945</v>
      </c>
      <c r="M52" s="49">
        <v>2</v>
      </c>
      <c r="N52" s="18">
        <v>0.011904761904761904</v>
      </c>
      <c r="O52" s="49">
        <v>0</v>
      </c>
      <c r="P52" s="18">
        <v>0</v>
      </c>
      <c r="Q52" s="49">
        <v>2</v>
      </c>
      <c r="R52" s="18">
        <v>0.11764705882352938</v>
      </c>
      <c r="S52" s="49">
        <v>21</v>
      </c>
      <c r="T52" s="18">
        <v>0.21</v>
      </c>
      <c r="U52" s="49">
        <v>2705</v>
      </c>
      <c r="V52" s="18">
        <v>0.02569192485230705</v>
      </c>
      <c r="W52" s="347" t="s">
        <v>325</v>
      </c>
    </row>
    <row r="53" spans="1:24" ht="15.75" thickBot="1">
      <c r="A53" s="600" t="s">
        <v>91</v>
      </c>
      <c r="B53" s="647"/>
      <c r="C53" s="130">
        <v>93756</v>
      </c>
      <c r="D53" s="132">
        <v>1</v>
      </c>
      <c r="E53" s="130">
        <v>5893</v>
      </c>
      <c r="F53" s="132">
        <v>1</v>
      </c>
      <c r="G53" s="130">
        <v>4219</v>
      </c>
      <c r="H53" s="132">
        <v>1</v>
      </c>
      <c r="I53" s="130">
        <v>1076</v>
      </c>
      <c r="J53" s="132">
        <v>1</v>
      </c>
      <c r="K53" s="130">
        <v>77</v>
      </c>
      <c r="L53" s="132">
        <v>1</v>
      </c>
      <c r="M53" s="130">
        <v>168</v>
      </c>
      <c r="N53" s="132">
        <v>1</v>
      </c>
      <c r="O53" s="130">
        <v>32</v>
      </c>
      <c r="P53" s="132">
        <v>1</v>
      </c>
      <c r="Q53" s="130">
        <v>17</v>
      </c>
      <c r="R53" s="132">
        <v>1</v>
      </c>
      <c r="S53" s="130">
        <v>48</v>
      </c>
      <c r="T53" s="132">
        <v>0.48</v>
      </c>
      <c r="U53" s="130">
        <v>105286</v>
      </c>
      <c r="V53" s="132">
        <v>1</v>
      </c>
      <c r="W53" s="348" t="s">
        <v>116</v>
      </c>
      <c r="X53" s="517">
        <f>SUM(U52,U48,U39,U30,U23,U19,U15,U5,U6)</f>
        <v>105286</v>
      </c>
    </row>
    <row r="54" spans="1:22" ht="15">
      <c r="A54" s="188"/>
      <c r="B54" s="187"/>
      <c r="C54" s="187"/>
      <c r="D54" s="187"/>
      <c r="E54" s="187"/>
      <c r="F54" s="187"/>
      <c r="G54" s="187"/>
      <c r="H54" s="187"/>
      <c r="I54" s="187"/>
      <c r="J54" s="195"/>
      <c r="K54" s="187"/>
      <c r="L54" s="187"/>
      <c r="M54" s="187"/>
      <c r="N54" s="187"/>
      <c r="O54" s="187"/>
      <c r="P54" s="187"/>
      <c r="Q54" s="187"/>
      <c r="R54" s="187"/>
      <c r="S54" s="187"/>
      <c r="T54" s="187"/>
      <c r="U54" s="187"/>
      <c r="V54" s="187"/>
    </row>
    <row r="55" spans="1:22" ht="15">
      <c r="A55" s="188"/>
      <c r="B55" s="187"/>
      <c r="C55" s="187"/>
      <c r="D55" s="187"/>
      <c r="E55" s="187"/>
      <c r="F55" s="187"/>
      <c r="G55" s="187"/>
      <c r="H55" s="187"/>
      <c r="I55" s="187"/>
      <c r="J55" s="195"/>
      <c r="K55" s="187"/>
      <c r="L55" s="187"/>
      <c r="M55" s="187"/>
      <c r="N55" s="187"/>
      <c r="O55" s="187"/>
      <c r="P55" s="187"/>
      <c r="Q55" s="187"/>
      <c r="R55" s="187"/>
      <c r="S55" s="187"/>
      <c r="T55" s="187"/>
      <c r="U55" s="187"/>
      <c r="V55" s="187"/>
    </row>
    <row r="56" spans="1:22" ht="15">
      <c r="A56" s="188"/>
      <c r="B56" s="187"/>
      <c r="C56" s="187"/>
      <c r="D56" s="187"/>
      <c r="E56" s="187"/>
      <c r="F56" s="187"/>
      <c r="G56" s="187"/>
      <c r="H56" s="187"/>
      <c r="I56" s="187"/>
      <c r="J56" s="195"/>
      <c r="K56" s="187"/>
      <c r="L56" s="187"/>
      <c r="M56" s="187"/>
      <c r="N56" s="187"/>
      <c r="O56" s="187"/>
      <c r="P56" s="187"/>
      <c r="Q56" s="187"/>
      <c r="R56" s="187"/>
      <c r="S56" s="187"/>
      <c r="T56" s="187"/>
      <c r="U56" s="187"/>
      <c r="V56" s="187"/>
    </row>
    <row r="57" spans="1:22" ht="15">
      <c r="A57" s="188"/>
      <c r="B57" s="187"/>
      <c r="C57" s="187"/>
      <c r="D57" s="187"/>
      <c r="E57" s="187"/>
      <c r="F57" s="187"/>
      <c r="G57" s="187"/>
      <c r="H57" s="187"/>
      <c r="I57" s="187"/>
      <c r="J57" s="195"/>
      <c r="K57" s="187"/>
      <c r="L57" s="187"/>
      <c r="M57" s="187"/>
      <c r="N57" s="187"/>
      <c r="O57" s="187"/>
      <c r="P57" s="187"/>
      <c r="Q57" s="187"/>
      <c r="R57" s="187"/>
      <c r="S57" s="187"/>
      <c r="T57" s="187"/>
      <c r="U57" s="187"/>
      <c r="V57" s="187"/>
    </row>
    <row r="58" spans="1:22" ht="15">
      <c r="A58" s="188"/>
      <c r="B58" s="84"/>
      <c r="C58" s="84"/>
      <c r="D58" s="84"/>
      <c r="E58" s="84"/>
      <c r="F58" s="84"/>
      <c r="G58" s="84"/>
      <c r="H58" s="84"/>
      <c r="I58" s="84"/>
      <c r="J58" s="84"/>
      <c r="K58" s="84"/>
      <c r="L58" s="84"/>
      <c r="M58" s="84"/>
      <c r="N58" s="84"/>
      <c r="O58" s="187"/>
      <c r="P58" s="187"/>
      <c r="Q58" s="187"/>
      <c r="R58" s="187"/>
      <c r="S58" s="187"/>
      <c r="T58" s="187"/>
      <c r="U58" s="187"/>
      <c r="V58" s="187"/>
    </row>
    <row r="59" spans="1:22" ht="15">
      <c r="A59" s="188"/>
      <c r="B59" s="84"/>
      <c r="C59" s="84"/>
      <c r="D59" s="84"/>
      <c r="E59" s="187"/>
      <c r="F59" s="84"/>
      <c r="G59" s="187"/>
      <c r="H59" s="84"/>
      <c r="I59" s="187"/>
      <c r="J59" s="84"/>
      <c r="K59" s="187"/>
      <c r="L59" s="84"/>
      <c r="M59" s="187"/>
      <c r="N59" s="84"/>
      <c r="O59" s="187"/>
      <c r="P59" s="84"/>
      <c r="Q59" s="187"/>
      <c r="R59" s="84"/>
      <c r="S59" s="187"/>
      <c r="T59" s="84"/>
      <c r="U59" s="187"/>
      <c r="V59" s="84"/>
    </row>
    <row r="60" spans="1:22" ht="15">
      <c r="A60" s="188"/>
      <c r="B60" s="84"/>
      <c r="C60" s="187"/>
      <c r="D60" s="87"/>
      <c r="E60" s="187"/>
      <c r="F60" s="87"/>
      <c r="G60" s="187"/>
      <c r="H60" s="87"/>
      <c r="I60" s="187"/>
      <c r="J60" s="87"/>
      <c r="K60" s="187"/>
      <c r="L60" s="87"/>
      <c r="M60" s="187"/>
      <c r="N60" s="87"/>
      <c r="O60" s="187"/>
      <c r="P60" s="87"/>
      <c r="Q60" s="187"/>
      <c r="R60" s="87"/>
      <c r="S60" s="187"/>
      <c r="T60" s="87"/>
      <c r="U60" s="187"/>
      <c r="V60" s="87"/>
    </row>
  </sheetData>
  <sheetProtection/>
  <mergeCells count="15">
    <mergeCell ref="Q3:R3"/>
    <mergeCell ref="S3:T3"/>
    <mergeCell ref="A53:B53"/>
    <mergeCell ref="A1:V1"/>
    <mergeCell ref="A2:A4"/>
    <mergeCell ref="B2:B4"/>
    <mergeCell ref="C2:T2"/>
    <mergeCell ref="U2:V3"/>
    <mergeCell ref="C3:D3"/>
    <mergeCell ref="E3:F3"/>
    <mergeCell ref="G3:H3"/>
    <mergeCell ref="I3:J3"/>
    <mergeCell ref="K3:L3"/>
    <mergeCell ref="M3:N3"/>
    <mergeCell ref="O3:P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34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Z72"/>
  <sheetViews>
    <sheetView zoomScale="84" zoomScaleNormal="84" zoomScalePageLayoutView="0" workbookViewId="0" topLeftCell="A1">
      <selection activeCell="A1" sqref="A1:R1"/>
    </sheetView>
  </sheetViews>
  <sheetFormatPr defaultColWidth="11.421875" defaultRowHeight="15"/>
  <cols>
    <col min="1" max="1" width="7.7109375" style="269" customWidth="1"/>
    <col min="2" max="2" width="80.421875" style="269" bestFit="1" customWidth="1"/>
    <col min="3" max="18" width="12.00390625" style="269" customWidth="1"/>
    <col min="19" max="16384" width="11.421875" style="269" customWidth="1"/>
  </cols>
  <sheetData>
    <row r="1" spans="1:18" ht="24.75" customHeight="1" thickBot="1" thickTop="1">
      <c r="A1" s="523" t="s">
        <v>353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24"/>
      <c r="M1" s="524"/>
      <c r="N1" s="524"/>
      <c r="O1" s="524"/>
      <c r="P1" s="524"/>
      <c r="Q1" s="524"/>
      <c r="R1" s="546"/>
    </row>
    <row r="2" spans="1:18" ht="24.75" customHeight="1" thickBot="1" thickTop="1">
      <c r="A2" s="535" t="s">
        <v>24</v>
      </c>
      <c r="B2" s="547" t="s">
        <v>110</v>
      </c>
      <c r="C2" s="574" t="s">
        <v>111</v>
      </c>
      <c r="D2" s="539"/>
      <c r="E2" s="539"/>
      <c r="F2" s="539"/>
      <c r="G2" s="539"/>
      <c r="H2" s="539"/>
      <c r="I2" s="539"/>
      <c r="J2" s="539"/>
      <c r="K2" s="539"/>
      <c r="L2" s="539"/>
      <c r="M2" s="539"/>
      <c r="N2" s="539"/>
      <c r="O2" s="539"/>
      <c r="P2" s="539"/>
      <c r="Q2" s="539"/>
      <c r="R2" s="543" t="s">
        <v>91</v>
      </c>
    </row>
    <row r="3" spans="1:18" ht="24.75" customHeight="1" thickBot="1">
      <c r="A3" s="572"/>
      <c r="B3" s="547"/>
      <c r="C3" s="575" t="s">
        <v>112</v>
      </c>
      <c r="D3" s="551"/>
      <c r="E3" s="551"/>
      <c r="F3" s="551"/>
      <c r="G3" s="551"/>
      <c r="H3" s="536" t="s">
        <v>113</v>
      </c>
      <c r="I3" s="551"/>
      <c r="J3" s="551"/>
      <c r="K3" s="551"/>
      <c r="L3" s="551"/>
      <c r="M3" s="536" t="s">
        <v>114</v>
      </c>
      <c r="N3" s="551"/>
      <c r="O3" s="551"/>
      <c r="P3" s="551"/>
      <c r="Q3" s="548"/>
      <c r="R3" s="544"/>
    </row>
    <row r="4" spans="1:18" ht="24.75" customHeight="1">
      <c r="A4" s="572"/>
      <c r="B4" s="547"/>
      <c r="C4" s="565" t="s">
        <v>107</v>
      </c>
      <c r="D4" s="576"/>
      <c r="E4" s="576"/>
      <c r="F4" s="566"/>
      <c r="G4" s="577" t="s">
        <v>91</v>
      </c>
      <c r="H4" s="565" t="s">
        <v>107</v>
      </c>
      <c r="I4" s="576"/>
      <c r="J4" s="576"/>
      <c r="K4" s="566"/>
      <c r="L4" s="577" t="s">
        <v>91</v>
      </c>
      <c r="M4" s="565" t="s">
        <v>107</v>
      </c>
      <c r="N4" s="576"/>
      <c r="O4" s="576"/>
      <c r="P4" s="566"/>
      <c r="Q4" s="577" t="s">
        <v>91</v>
      </c>
      <c r="R4" s="544"/>
    </row>
    <row r="5" spans="1:18" ht="24.75" customHeight="1" thickBot="1">
      <c r="A5" s="573"/>
      <c r="B5" s="548"/>
      <c r="C5" s="6" t="s">
        <v>96</v>
      </c>
      <c r="D5" s="197" t="s">
        <v>97</v>
      </c>
      <c r="E5" s="197" t="s">
        <v>98</v>
      </c>
      <c r="F5" s="7" t="s">
        <v>99</v>
      </c>
      <c r="G5" s="545"/>
      <c r="H5" s="6" t="s">
        <v>96</v>
      </c>
      <c r="I5" s="197" t="s">
        <v>97</v>
      </c>
      <c r="J5" s="197" t="s">
        <v>98</v>
      </c>
      <c r="K5" s="7" t="s">
        <v>99</v>
      </c>
      <c r="L5" s="545"/>
      <c r="M5" s="6" t="s">
        <v>96</v>
      </c>
      <c r="N5" s="197" t="s">
        <v>97</v>
      </c>
      <c r="O5" s="8" t="s">
        <v>98</v>
      </c>
      <c r="P5" s="7" t="s">
        <v>99</v>
      </c>
      <c r="Q5" s="545"/>
      <c r="R5" s="545"/>
    </row>
    <row r="6" spans="1:26" ht="15.75" thickBot="1">
      <c r="A6" s="15">
        <v>0</v>
      </c>
      <c r="B6" s="16" t="s">
        <v>29</v>
      </c>
      <c r="C6" s="414">
        <v>4.309488325881769</v>
      </c>
      <c r="D6" s="437">
        <v>2.422854387656702</v>
      </c>
      <c r="E6" s="424">
        <v>4.5822102425876015</v>
      </c>
      <c r="F6" s="424">
        <v>14.285714285714285</v>
      </c>
      <c r="G6" s="307">
        <v>3.4348523013510417</v>
      </c>
      <c r="H6" s="414">
        <v>4.824866620273719</v>
      </c>
      <c r="I6" s="437">
        <v>2.831712647683</v>
      </c>
      <c r="J6" s="424">
        <v>4.162391909717133</v>
      </c>
      <c r="K6" s="424">
        <v>15.384615384615385</v>
      </c>
      <c r="L6" s="307">
        <v>3.7799832000746663</v>
      </c>
      <c r="M6" s="414">
        <v>6.669471912476331</v>
      </c>
      <c r="N6" s="437">
        <v>3.0291447682752035</v>
      </c>
      <c r="O6" s="424">
        <v>4.145516074450085</v>
      </c>
      <c r="P6" s="424">
        <v>20</v>
      </c>
      <c r="Q6" s="307">
        <v>4.678735339112698</v>
      </c>
      <c r="R6" s="513">
        <v>3.923598579108333</v>
      </c>
      <c r="S6" s="294" t="s">
        <v>235</v>
      </c>
      <c r="T6" s="295"/>
      <c r="U6" s="295"/>
      <c r="V6" s="295"/>
      <c r="W6" s="295"/>
      <c r="X6" s="295"/>
      <c r="Y6" s="295"/>
      <c r="Z6" s="295"/>
    </row>
    <row r="7" spans="1:26" ht="15.75" thickBot="1">
      <c r="A7" s="15" t="s">
        <v>30</v>
      </c>
      <c r="B7" s="16" t="s">
        <v>31</v>
      </c>
      <c r="C7" s="419">
        <v>62.95330352707402</v>
      </c>
      <c r="D7" s="415">
        <v>54.76133076181292</v>
      </c>
      <c r="E7" s="337">
        <v>24.348607367475292</v>
      </c>
      <c r="F7" s="415">
        <v>0</v>
      </c>
      <c r="G7" s="335">
        <v>56.57774215708724</v>
      </c>
      <c r="H7" s="334">
        <v>58.81852625067656</v>
      </c>
      <c r="I7" s="415">
        <v>49.71017706122707</v>
      </c>
      <c r="J7" s="337">
        <v>23.069031217939326</v>
      </c>
      <c r="K7" s="415">
        <v>3.8461538461538463</v>
      </c>
      <c r="L7" s="335">
        <v>50.52888653828205</v>
      </c>
      <c r="M7" s="334">
        <v>55.7227014517147</v>
      </c>
      <c r="N7" s="415">
        <v>48.69565217391304</v>
      </c>
      <c r="O7" s="337">
        <v>22.137619853355893</v>
      </c>
      <c r="P7" s="415">
        <v>0</v>
      </c>
      <c r="Q7" s="335">
        <v>47.501274859765424</v>
      </c>
      <c r="R7" s="335">
        <v>50.8557642991471</v>
      </c>
      <c r="S7" s="295"/>
      <c r="T7" s="295"/>
      <c r="U7" s="295"/>
      <c r="V7" s="295"/>
      <c r="W7" s="295"/>
      <c r="X7" s="295"/>
      <c r="Y7" s="295"/>
      <c r="Z7" s="295"/>
    </row>
    <row r="8" spans="1:26" ht="15">
      <c r="A8" s="20">
        <v>10</v>
      </c>
      <c r="B8" s="21" t="s">
        <v>32</v>
      </c>
      <c r="C8" s="416">
        <v>14.257327372081471</v>
      </c>
      <c r="D8" s="438">
        <v>7.9556412729026045</v>
      </c>
      <c r="E8" s="308">
        <v>2.6954177897574128</v>
      </c>
      <c r="F8" s="309">
        <v>0</v>
      </c>
      <c r="G8" s="310">
        <v>10.522097549805357</v>
      </c>
      <c r="H8" s="416">
        <v>12.27866697595299</v>
      </c>
      <c r="I8" s="438">
        <v>7.066611763960597</v>
      </c>
      <c r="J8" s="308">
        <v>2.9019492891689875</v>
      </c>
      <c r="K8" s="309">
        <v>0</v>
      </c>
      <c r="L8" s="310">
        <v>8.718850138443829</v>
      </c>
      <c r="M8" s="416">
        <v>11.077214390911003</v>
      </c>
      <c r="N8" s="438">
        <v>6.669851887243192</v>
      </c>
      <c r="O8" s="308">
        <v>2.622673434856176</v>
      </c>
      <c r="P8" s="309">
        <v>0</v>
      </c>
      <c r="Q8" s="311">
        <v>7.83613802481727</v>
      </c>
      <c r="R8" s="311">
        <v>8.820735900309632</v>
      </c>
      <c r="S8" s="294" t="s">
        <v>236</v>
      </c>
      <c r="T8" s="295"/>
      <c r="U8" s="295"/>
      <c r="V8" s="295"/>
      <c r="W8" s="295"/>
      <c r="X8" s="295"/>
      <c r="Y8" s="295"/>
      <c r="Z8" s="295"/>
    </row>
    <row r="9" spans="1:26" ht="15">
      <c r="A9" s="25">
        <v>11</v>
      </c>
      <c r="B9" s="26" t="s">
        <v>33</v>
      </c>
      <c r="C9" s="417">
        <v>32.52608047690015</v>
      </c>
      <c r="D9" s="439">
        <v>30.159112825458052</v>
      </c>
      <c r="E9" s="312">
        <v>10.51212938005391</v>
      </c>
      <c r="F9" s="313">
        <v>0</v>
      </c>
      <c r="G9" s="314">
        <v>29.986260590794597</v>
      </c>
      <c r="H9" s="417">
        <v>31.88741977886028</v>
      </c>
      <c r="I9" s="439">
        <v>29.685470843495615</v>
      </c>
      <c r="J9" s="312">
        <v>13.088084420342957</v>
      </c>
      <c r="K9" s="313">
        <v>0</v>
      </c>
      <c r="L9" s="314">
        <v>28.797872009457738</v>
      </c>
      <c r="M9" s="417">
        <v>30.170418682937093</v>
      </c>
      <c r="N9" s="439">
        <v>28.51409460105112</v>
      </c>
      <c r="O9" s="312">
        <v>13.902989283699945</v>
      </c>
      <c r="P9" s="313">
        <v>0</v>
      </c>
      <c r="Q9" s="315">
        <v>26.96328403875573</v>
      </c>
      <c r="R9" s="315">
        <v>28.58499705563893</v>
      </c>
      <c r="S9" s="294" t="s">
        <v>237</v>
      </c>
      <c r="T9" s="295"/>
      <c r="U9" s="295"/>
      <c r="V9" s="295"/>
      <c r="W9" s="295"/>
      <c r="X9" s="295"/>
      <c r="Y9" s="295"/>
      <c r="Z9" s="295"/>
    </row>
    <row r="10" spans="1:26" ht="15">
      <c r="A10" s="25">
        <v>12</v>
      </c>
      <c r="B10" s="26" t="s">
        <v>34</v>
      </c>
      <c r="C10" s="417">
        <v>14.344262295081966</v>
      </c>
      <c r="D10" s="439">
        <v>14.669720347155254</v>
      </c>
      <c r="E10" s="312">
        <v>8.62533692722372</v>
      </c>
      <c r="F10" s="313">
        <v>0</v>
      </c>
      <c r="G10" s="314">
        <v>14.128692466223951</v>
      </c>
      <c r="H10" s="417">
        <v>12.885641382509856</v>
      </c>
      <c r="I10" s="439">
        <v>11.54540559374109</v>
      </c>
      <c r="J10" s="312">
        <v>5.642679173384142</v>
      </c>
      <c r="K10" s="313">
        <v>3.8461538461538463</v>
      </c>
      <c r="L10" s="314">
        <v>11.455060199732445</v>
      </c>
      <c r="M10" s="417">
        <v>12.560488112770882</v>
      </c>
      <c r="N10" s="439">
        <v>11.906354515050168</v>
      </c>
      <c r="O10" s="312">
        <v>4.822335025380711</v>
      </c>
      <c r="P10" s="313">
        <v>0</v>
      </c>
      <c r="Q10" s="315">
        <v>11.095529491755906</v>
      </c>
      <c r="R10" s="315">
        <v>11.818285432061243</v>
      </c>
      <c r="S10" s="294" t="s">
        <v>238</v>
      </c>
      <c r="T10" s="295"/>
      <c r="U10" s="295"/>
      <c r="V10" s="295"/>
      <c r="W10" s="295"/>
      <c r="X10" s="295"/>
      <c r="Y10" s="295"/>
      <c r="Z10" s="295"/>
    </row>
    <row r="11" spans="1:26" ht="15">
      <c r="A11" s="25">
        <v>13</v>
      </c>
      <c r="B11" s="26" t="s">
        <v>35</v>
      </c>
      <c r="C11" s="417">
        <v>0.3849975161450572</v>
      </c>
      <c r="D11" s="439">
        <v>0.8437801350048217</v>
      </c>
      <c r="E11" s="312">
        <v>1.8867924528301887</v>
      </c>
      <c r="F11" s="313">
        <v>0</v>
      </c>
      <c r="G11" s="314">
        <v>0.6984199679413785</v>
      </c>
      <c r="H11" s="417">
        <v>0.24742905744993426</v>
      </c>
      <c r="I11" s="439">
        <v>0.43077507839472934</v>
      </c>
      <c r="J11" s="312">
        <v>0.8354096438516782</v>
      </c>
      <c r="K11" s="313">
        <v>0</v>
      </c>
      <c r="L11" s="314">
        <v>0.39977600099555116</v>
      </c>
      <c r="M11" s="417">
        <v>0.3471491689459289</v>
      </c>
      <c r="N11" s="439">
        <v>0.4968944099378882</v>
      </c>
      <c r="O11" s="312">
        <v>0.45121263395375083</v>
      </c>
      <c r="P11" s="313">
        <v>0</v>
      </c>
      <c r="Q11" s="315">
        <v>0.42920278769335374</v>
      </c>
      <c r="R11" s="315">
        <v>0.45590106946792547</v>
      </c>
      <c r="S11" s="294" t="s">
        <v>239</v>
      </c>
      <c r="T11" s="295"/>
      <c r="U11" s="295"/>
      <c r="V11" s="295"/>
      <c r="W11" s="295"/>
      <c r="X11" s="295"/>
      <c r="Y11" s="295"/>
      <c r="Z11" s="295"/>
    </row>
    <row r="12" spans="1:26" ht="15.75" thickBot="1">
      <c r="A12" s="30">
        <v>19</v>
      </c>
      <c r="B12" s="31" t="s">
        <v>36</v>
      </c>
      <c r="C12" s="418">
        <v>1.4406358668653751</v>
      </c>
      <c r="D12" s="440">
        <v>1.133076181292189</v>
      </c>
      <c r="E12" s="316">
        <v>0.628930817610063</v>
      </c>
      <c r="F12" s="317">
        <v>0</v>
      </c>
      <c r="G12" s="318">
        <v>1.24227158232196</v>
      </c>
      <c r="H12" s="418">
        <v>1.5193690559035027</v>
      </c>
      <c r="I12" s="440">
        <v>0.9819137816350447</v>
      </c>
      <c r="J12" s="316">
        <v>0.600908691191558</v>
      </c>
      <c r="K12" s="317">
        <v>0</v>
      </c>
      <c r="L12" s="318">
        <v>1.1573281896524905</v>
      </c>
      <c r="M12" s="418">
        <v>1.5674310961498</v>
      </c>
      <c r="N12" s="440">
        <v>1.1084567606306737</v>
      </c>
      <c r="O12" s="316">
        <v>0.338409475465313</v>
      </c>
      <c r="P12" s="317">
        <v>0</v>
      </c>
      <c r="Q12" s="319">
        <v>1.1771205167431582</v>
      </c>
      <c r="R12" s="319">
        <v>1.1758448416693577</v>
      </c>
      <c r="S12" s="294" t="s">
        <v>240</v>
      </c>
      <c r="T12" s="295"/>
      <c r="U12" s="295"/>
      <c r="V12" s="295"/>
      <c r="W12" s="295"/>
      <c r="X12" s="295"/>
      <c r="Y12" s="295"/>
      <c r="Z12" s="295"/>
    </row>
    <row r="13" spans="1:26" ht="15.75" thickBot="1">
      <c r="A13" s="15">
        <v>2</v>
      </c>
      <c r="B13" s="16" t="s">
        <v>37</v>
      </c>
      <c r="C13" s="419">
        <v>2.95578738201689</v>
      </c>
      <c r="D13" s="415">
        <v>4.749276759884281</v>
      </c>
      <c r="E13" s="337">
        <v>31.356693620844563</v>
      </c>
      <c r="F13" s="337">
        <v>0</v>
      </c>
      <c r="G13" s="336">
        <v>5.6159835127089535</v>
      </c>
      <c r="H13" s="419">
        <v>3.5722570169334262</v>
      </c>
      <c r="I13" s="415">
        <v>5.726774571600519</v>
      </c>
      <c r="J13" s="337">
        <v>28.975523963066102</v>
      </c>
      <c r="K13" s="337">
        <v>7.6923076923076925</v>
      </c>
      <c r="L13" s="336">
        <v>7.328189652490433</v>
      </c>
      <c r="M13" s="419">
        <v>4.34462444771723</v>
      </c>
      <c r="N13" s="415">
        <v>7.778308647873865</v>
      </c>
      <c r="O13" s="337">
        <v>33.446136491821775</v>
      </c>
      <c r="P13" s="337">
        <v>6.666666666666668</v>
      </c>
      <c r="Q13" s="336">
        <v>10.258371579126296</v>
      </c>
      <c r="R13" s="335">
        <v>7.699029310639592</v>
      </c>
      <c r="S13" s="295"/>
      <c r="T13" s="295"/>
      <c r="U13" s="295"/>
      <c r="V13" s="295"/>
      <c r="W13" s="295"/>
      <c r="X13" s="295"/>
      <c r="Y13" s="295"/>
      <c r="Z13" s="295"/>
    </row>
    <row r="14" spans="1:26" ht="15">
      <c r="A14" s="35">
        <v>20</v>
      </c>
      <c r="B14" s="36" t="s">
        <v>38</v>
      </c>
      <c r="C14" s="420">
        <v>1.204669647292598</v>
      </c>
      <c r="D14" s="441">
        <v>1.9648023143683704</v>
      </c>
      <c r="E14" s="320">
        <v>14.195867026055705</v>
      </c>
      <c r="F14" s="321">
        <v>0</v>
      </c>
      <c r="G14" s="322">
        <v>2.392947103274559</v>
      </c>
      <c r="H14" s="420">
        <v>1.5000386607902265</v>
      </c>
      <c r="I14" s="441">
        <v>2.18238256627918</v>
      </c>
      <c r="J14" s="320">
        <v>11.329327275392057</v>
      </c>
      <c r="K14" s="321">
        <v>3.8461538461538463</v>
      </c>
      <c r="L14" s="322">
        <v>2.8793205363531715</v>
      </c>
      <c r="M14" s="420">
        <v>1.7357458447296445</v>
      </c>
      <c r="N14" s="441">
        <v>2.8093645484949836</v>
      </c>
      <c r="O14" s="320">
        <v>12.521150592216582</v>
      </c>
      <c r="P14" s="321">
        <v>6.666666666666668</v>
      </c>
      <c r="Q14" s="323">
        <v>3.8415774264830866</v>
      </c>
      <c r="R14" s="323">
        <v>3.0136960279619327</v>
      </c>
      <c r="S14" s="294" t="s">
        <v>241</v>
      </c>
      <c r="T14" s="295"/>
      <c r="U14" s="295"/>
      <c r="V14" s="295"/>
      <c r="W14" s="295"/>
      <c r="X14" s="295"/>
      <c r="Y14" s="295"/>
      <c r="Z14" s="295"/>
    </row>
    <row r="15" spans="1:26" ht="15">
      <c r="A15" s="25">
        <v>21</v>
      </c>
      <c r="B15" s="26" t="s">
        <v>39</v>
      </c>
      <c r="C15" s="417">
        <v>1.4282165921510184</v>
      </c>
      <c r="D15" s="439">
        <v>2.3264223722275794</v>
      </c>
      <c r="E15" s="312">
        <v>14.465408805031446</v>
      </c>
      <c r="F15" s="313">
        <v>0</v>
      </c>
      <c r="G15" s="314">
        <v>2.6849095488893977</v>
      </c>
      <c r="H15" s="417">
        <v>1.7088069280136085</v>
      </c>
      <c r="I15" s="439">
        <v>3.0185930125748315</v>
      </c>
      <c r="J15" s="312">
        <v>14.934779422541405</v>
      </c>
      <c r="K15" s="313">
        <v>3.8461538461538463</v>
      </c>
      <c r="L15" s="314">
        <v>3.7566499704445757</v>
      </c>
      <c r="M15" s="417">
        <v>2.2932884494003787</v>
      </c>
      <c r="N15" s="439">
        <v>4.357381748686096</v>
      </c>
      <c r="O15" s="312">
        <v>18.41511562323745</v>
      </c>
      <c r="P15" s="313">
        <v>0</v>
      </c>
      <c r="Q15" s="315">
        <v>5.63912969573347</v>
      </c>
      <c r="R15" s="315">
        <v>3.999582090686321</v>
      </c>
      <c r="S15" s="294" t="s">
        <v>242</v>
      </c>
      <c r="T15" s="295"/>
      <c r="U15" s="295"/>
      <c r="V15" s="295"/>
      <c r="W15" s="295"/>
      <c r="X15" s="295"/>
      <c r="Y15" s="295"/>
      <c r="Z15" s="295"/>
    </row>
    <row r="16" spans="1:26" ht="15">
      <c r="A16" s="25">
        <v>22</v>
      </c>
      <c r="B16" s="26" t="s">
        <v>40</v>
      </c>
      <c r="C16" s="417">
        <v>0.12419274714356682</v>
      </c>
      <c r="D16" s="439">
        <v>0.3013500482160077</v>
      </c>
      <c r="E16" s="312">
        <v>2.15633423180593</v>
      </c>
      <c r="F16" s="313">
        <v>0</v>
      </c>
      <c r="G16" s="314">
        <v>0.3377604762995191</v>
      </c>
      <c r="H16" s="417">
        <v>0.13144668677027757</v>
      </c>
      <c r="I16" s="439">
        <v>0.23755978587944632</v>
      </c>
      <c r="J16" s="312">
        <v>1.890663930822219</v>
      </c>
      <c r="K16" s="313">
        <v>0</v>
      </c>
      <c r="L16" s="314">
        <v>0.3702205767974365</v>
      </c>
      <c r="M16" s="417">
        <v>0.15779507679360402</v>
      </c>
      <c r="N16" s="439">
        <v>0.21978021978021978</v>
      </c>
      <c r="O16" s="312">
        <v>1.5228426395939088</v>
      </c>
      <c r="P16" s="313">
        <v>0</v>
      </c>
      <c r="Q16" s="315">
        <v>0.3909569947305796</v>
      </c>
      <c r="R16" s="315">
        <v>0.3694698250479646</v>
      </c>
      <c r="S16" s="294" t="s">
        <v>243</v>
      </c>
      <c r="T16" s="295"/>
      <c r="U16" s="295"/>
      <c r="V16" s="295"/>
      <c r="W16" s="295"/>
      <c r="X16" s="295"/>
      <c r="Y16" s="295"/>
      <c r="Z16" s="295"/>
    </row>
    <row r="17" spans="1:26" ht="15.75" thickBot="1">
      <c r="A17" s="40">
        <v>29</v>
      </c>
      <c r="B17" s="41" t="s">
        <v>41</v>
      </c>
      <c r="C17" s="421">
        <v>0.19870839542970692</v>
      </c>
      <c r="D17" s="442">
        <v>0.156702025072324</v>
      </c>
      <c r="E17" s="326">
        <v>0.5390835579514826</v>
      </c>
      <c r="F17" s="325">
        <v>0</v>
      </c>
      <c r="G17" s="327">
        <v>0.20036638424547745</v>
      </c>
      <c r="H17" s="421">
        <v>0.2319647413593134</v>
      </c>
      <c r="I17" s="442">
        <v>0.2882392068670615</v>
      </c>
      <c r="J17" s="326">
        <v>0.8207533343104206</v>
      </c>
      <c r="K17" s="325">
        <v>0</v>
      </c>
      <c r="L17" s="327">
        <v>0.32199856889524936</v>
      </c>
      <c r="M17" s="421">
        <v>0.15779507679360402</v>
      </c>
      <c r="N17" s="442">
        <v>0.39178213091256564</v>
      </c>
      <c r="O17" s="326">
        <v>0.9870276367738298</v>
      </c>
      <c r="P17" s="325">
        <v>0</v>
      </c>
      <c r="Q17" s="324">
        <v>0.38670746217916036</v>
      </c>
      <c r="R17" s="324">
        <v>0.3162813669433733</v>
      </c>
      <c r="S17" s="294" t="s">
        <v>244</v>
      </c>
      <c r="T17" s="295"/>
      <c r="U17" s="295"/>
      <c r="V17" s="295"/>
      <c r="W17" s="295"/>
      <c r="X17" s="295"/>
      <c r="Y17" s="295"/>
      <c r="Z17" s="295"/>
    </row>
    <row r="18" spans="1:26" ht="15.75" thickBot="1">
      <c r="A18" s="15">
        <v>3</v>
      </c>
      <c r="B18" s="16" t="s">
        <v>42</v>
      </c>
      <c r="C18" s="419">
        <v>18.094883258817685</v>
      </c>
      <c r="D18" s="415">
        <v>28.206364513018322</v>
      </c>
      <c r="E18" s="337">
        <v>27.583108715184185</v>
      </c>
      <c r="F18" s="337">
        <v>0</v>
      </c>
      <c r="G18" s="336">
        <v>23.494389741241125</v>
      </c>
      <c r="H18" s="419">
        <v>19.979896389082192</v>
      </c>
      <c r="I18" s="415">
        <v>30.790915713787967</v>
      </c>
      <c r="J18" s="337">
        <v>31.5990033709512</v>
      </c>
      <c r="K18" s="337">
        <v>0</v>
      </c>
      <c r="L18" s="336">
        <v>26.514326602992877</v>
      </c>
      <c r="M18" s="419">
        <v>19.103723963812328</v>
      </c>
      <c r="N18" s="415">
        <v>29.718107978977546</v>
      </c>
      <c r="O18" s="337">
        <v>29.187817258883253</v>
      </c>
      <c r="P18" s="337">
        <v>0</v>
      </c>
      <c r="Q18" s="336">
        <v>25.331463539010706</v>
      </c>
      <c r="R18" s="335">
        <v>25.74891248599054</v>
      </c>
      <c r="S18" s="295"/>
      <c r="T18" s="295"/>
      <c r="U18" s="295"/>
      <c r="V18" s="295"/>
      <c r="W18" s="295"/>
      <c r="X18" s="295"/>
      <c r="Y18" s="295"/>
      <c r="Z18" s="295"/>
    </row>
    <row r="19" spans="1:26" ht="15">
      <c r="A19" s="20">
        <v>30</v>
      </c>
      <c r="B19" s="21" t="s">
        <v>43</v>
      </c>
      <c r="C19" s="416">
        <v>5.787382016890214</v>
      </c>
      <c r="D19" s="438">
        <v>9.534715525554484</v>
      </c>
      <c r="E19" s="308">
        <v>10.242587601078167</v>
      </c>
      <c r="F19" s="309">
        <v>0</v>
      </c>
      <c r="G19" s="310">
        <v>7.848637508587131</v>
      </c>
      <c r="H19" s="416">
        <v>7.372612696203511</v>
      </c>
      <c r="I19" s="438">
        <v>10.80421906179722</v>
      </c>
      <c r="J19" s="308">
        <v>10.655137036494212</v>
      </c>
      <c r="K19" s="309">
        <v>0</v>
      </c>
      <c r="L19" s="310">
        <v>9.403291540926485</v>
      </c>
      <c r="M19" s="416">
        <v>6.995581737849779</v>
      </c>
      <c r="N19" s="438">
        <v>10.434782608695652</v>
      </c>
      <c r="O19" s="308">
        <v>8.79864636209814</v>
      </c>
      <c r="P19" s="309">
        <v>0</v>
      </c>
      <c r="Q19" s="311">
        <v>8.792282848886622</v>
      </c>
      <c r="R19" s="311">
        <v>9.008795091465153</v>
      </c>
      <c r="S19" s="294" t="s">
        <v>245</v>
      </c>
      <c r="T19" s="295"/>
      <c r="U19" s="295"/>
      <c r="V19" s="295"/>
      <c r="W19" s="295"/>
      <c r="X19" s="295"/>
      <c r="Y19" s="295"/>
      <c r="Z19" s="295"/>
    </row>
    <row r="20" spans="1:26" ht="15">
      <c r="A20" s="25">
        <v>31</v>
      </c>
      <c r="B20" s="26" t="s">
        <v>44</v>
      </c>
      <c r="C20" s="417">
        <v>0.7575757575757575</v>
      </c>
      <c r="D20" s="439">
        <v>1.1812921890067503</v>
      </c>
      <c r="E20" s="312">
        <v>2.15633423180593</v>
      </c>
      <c r="F20" s="313">
        <v>0</v>
      </c>
      <c r="G20" s="314">
        <v>1.0476299519120678</v>
      </c>
      <c r="H20" s="417">
        <v>0.8466713059614939</v>
      </c>
      <c r="I20" s="439">
        <v>1.2163061037027652</v>
      </c>
      <c r="J20" s="312">
        <v>2.520885241096292</v>
      </c>
      <c r="K20" s="313">
        <v>0</v>
      </c>
      <c r="L20" s="314">
        <v>1.2055501975546774</v>
      </c>
      <c r="M20" s="417">
        <v>0.8310540711129812</v>
      </c>
      <c r="N20" s="439">
        <v>1.1657907310081224</v>
      </c>
      <c r="O20" s="312">
        <v>1.8048505358150033</v>
      </c>
      <c r="P20" s="313">
        <v>0</v>
      </c>
      <c r="Q20" s="315">
        <v>1.1261261261261262</v>
      </c>
      <c r="R20" s="315">
        <v>1.1615979332484851</v>
      </c>
      <c r="S20" s="294" t="s">
        <v>246</v>
      </c>
      <c r="T20" s="295"/>
      <c r="U20" s="295"/>
      <c r="V20" s="295"/>
      <c r="W20" s="295"/>
      <c r="X20" s="295"/>
      <c r="Y20" s="295"/>
      <c r="Z20" s="295"/>
    </row>
    <row r="21" spans="1:26" ht="15">
      <c r="A21" s="25">
        <v>32</v>
      </c>
      <c r="B21" s="26" t="s">
        <v>45</v>
      </c>
      <c r="C21" s="417">
        <v>9.600099354197715</v>
      </c>
      <c r="D21" s="439">
        <v>14.633558341369335</v>
      </c>
      <c r="E21" s="312">
        <v>11.590296495956872</v>
      </c>
      <c r="F21" s="313">
        <v>0</v>
      </c>
      <c r="G21" s="314">
        <v>12.113579116098007</v>
      </c>
      <c r="H21" s="417">
        <v>9.367509471893605</v>
      </c>
      <c r="I21" s="439">
        <v>15.11513730955624</v>
      </c>
      <c r="J21" s="312">
        <v>14.568371684009968</v>
      </c>
      <c r="K21" s="313">
        <v>0</v>
      </c>
      <c r="L21" s="314">
        <v>12.738387829387426</v>
      </c>
      <c r="M21" s="417">
        <v>8.836524300441827</v>
      </c>
      <c r="N21" s="439">
        <v>14.667940754897277</v>
      </c>
      <c r="O21" s="312">
        <v>14.410603496897915</v>
      </c>
      <c r="P21" s="313">
        <v>0</v>
      </c>
      <c r="Q21" s="315">
        <v>12.264150943396226</v>
      </c>
      <c r="R21" s="315">
        <v>12.528731265315427</v>
      </c>
      <c r="S21" s="294" t="s">
        <v>247</v>
      </c>
      <c r="T21" s="295"/>
      <c r="U21" s="295"/>
      <c r="V21" s="295"/>
      <c r="W21" s="295"/>
      <c r="X21" s="295"/>
      <c r="Y21" s="295"/>
      <c r="Z21" s="295"/>
    </row>
    <row r="22" spans="1:26" ht="15.75" thickBot="1">
      <c r="A22" s="30">
        <v>39</v>
      </c>
      <c r="B22" s="31" t="s">
        <v>46</v>
      </c>
      <c r="C22" s="418">
        <v>1.949826130153999</v>
      </c>
      <c r="D22" s="440">
        <v>2.856798457087753</v>
      </c>
      <c r="E22" s="316">
        <v>3.5938903863432166</v>
      </c>
      <c r="F22" s="317">
        <v>0</v>
      </c>
      <c r="G22" s="318">
        <v>2.48454316464392</v>
      </c>
      <c r="H22" s="418">
        <v>2.393102915023583</v>
      </c>
      <c r="I22" s="440">
        <v>3.6552532387317473</v>
      </c>
      <c r="J22" s="316">
        <v>3.8546094093507253</v>
      </c>
      <c r="K22" s="317">
        <v>0</v>
      </c>
      <c r="L22" s="318">
        <v>3.167097035124288</v>
      </c>
      <c r="M22" s="418">
        <v>2.4405638544077424</v>
      </c>
      <c r="N22" s="440">
        <v>3.449593884376493</v>
      </c>
      <c r="O22" s="316">
        <v>4.173716864072194</v>
      </c>
      <c r="P22" s="317">
        <v>0</v>
      </c>
      <c r="Q22" s="319">
        <v>3.1489036206017342</v>
      </c>
      <c r="R22" s="319">
        <v>3.0497881959614763</v>
      </c>
      <c r="S22" s="294" t="s">
        <v>248</v>
      </c>
      <c r="T22" s="295"/>
      <c r="U22" s="295"/>
      <c r="V22" s="295"/>
      <c r="W22" s="295"/>
      <c r="X22" s="295"/>
      <c r="Y22" s="295"/>
      <c r="Z22" s="295"/>
    </row>
    <row r="23" spans="1:26" ht="15.75" thickBot="1">
      <c r="A23" s="15">
        <v>4</v>
      </c>
      <c r="B23" s="16" t="s">
        <v>47</v>
      </c>
      <c r="C23" s="419">
        <v>0.024838549428713365</v>
      </c>
      <c r="D23" s="415">
        <v>0.08437801350048216</v>
      </c>
      <c r="E23" s="337">
        <v>2.246181491464511</v>
      </c>
      <c r="F23" s="337">
        <v>0</v>
      </c>
      <c r="G23" s="336">
        <v>0.19464163040989238</v>
      </c>
      <c r="H23" s="419">
        <v>0.046392948271862675</v>
      </c>
      <c r="I23" s="415">
        <v>0.06968420385797093</v>
      </c>
      <c r="J23" s="337">
        <v>1.494943573208266</v>
      </c>
      <c r="K23" s="337">
        <v>0</v>
      </c>
      <c r="L23" s="336">
        <v>0.21155461531282085</v>
      </c>
      <c r="M23" s="419">
        <v>0.05259835893120134</v>
      </c>
      <c r="N23" s="415">
        <v>0.14333492594362157</v>
      </c>
      <c r="O23" s="337">
        <v>1.1844331641285957</v>
      </c>
      <c r="P23" s="337">
        <v>0</v>
      </c>
      <c r="Q23" s="336">
        <v>0.26347101818799934</v>
      </c>
      <c r="R23" s="335">
        <v>0.22035218357616398</v>
      </c>
      <c r="S23" s="295"/>
      <c r="T23" s="295"/>
      <c r="U23" s="295"/>
      <c r="V23" s="295"/>
      <c r="W23" s="295"/>
      <c r="X23" s="295"/>
      <c r="Y23" s="295"/>
      <c r="Z23" s="295"/>
    </row>
    <row r="24" spans="1:26" ht="15">
      <c r="A24" s="35">
        <v>40</v>
      </c>
      <c r="B24" s="36" t="s">
        <v>48</v>
      </c>
      <c r="C24" s="420">
        <v>0.024838549428713365</v>
      </c>
      <c r="D24" s="441">
        <v>0.04821600771456123</v>
      </c>
      <c r="E24" s="320">
        <v>1.5274034141958672</v>
      </c>
      <c r="F24" s="321">
        <v>0</v>
      </c>
      <c r="G24" s="322">
        <v>0.1316693382184566</v>
      </c>
      <c r="H24" s="420">
        <v>0.030928632181241783</v>
      </c>
      <c r="I24" s="441">
        <v>0.04434449336416332</v>
      </c>
      <c r="J24" s="320">
        <v>1.0552542869705408</v>
      </c>
      <c r="K24" s="321">
        <v>0</v>
      </c>
      <c r="L24" s="322">
        <v>0.14622157234856736</v>
      </c>
      <c r="M24" s="420">
        <v>0.042078687144961074</v>
      </c>
      <c r="N24" s="441">
        <v>0.06688963210702341</v>
      </c>
      <c r="O24" s="320">
        <v>0.8742244782853921</v>
      </c>
      <c r="P24" s="321">
        <v>0</v>
      </c>
      <c r="Q24" s="323">
        <v>0.17848036715961244</v>
      </c>
      <c r="R24" s="323">
        <v>0.15101722926125033</v>
      </c>
      <c r="S24" s="294" t="s">
        <v>249</v>
      </c>
      <c r="T24" s="295"/>
      <c r="U24" s="295"/>
      <c r="V24" s="295"/>
      <c r="W24" s="295"/>
      <c r="X24" s="295"/>
      <c r="Y24" s="295"/>
      <c r="Z24" s="295"/>
    </row>
    <row r="25" spans="1:26" ht="15.75" thickBot="1">
      <c r="A25" s="40">
        <v>41</v>
      </c>
      <c r="B25" s="41" t="s">
        <v>49</v>
      </c>
      <c r="C25" s="421">
        <v>0</v>
      </c>
      <c r="D25" s="442">
        <v>0.03616200578592093</v>
      </c>
      <c r="E25" s="326">
        <v>0.7187780772686435</v>
      </c>
      <c r="F25" s="325">
        <v>0</v>
      </c>
      <c r="G25" s="327">
        <v>0.06297229219143577</v>
      </c>
      <c r="H25" s="421">
        <v>0.015464316090620892</v>
      </c>
      <c r="I25" s="442">
        <v>0.025339710493807607</v>
      </c>
      <c r="J25" s="326">
        <v>0.43968928623772535</v>
      </c>
      <c r="K25" s="325">
        <v>0</v>
      </c>
      <c r="L25" s="327">
        <v>0.06533304296425349</v>
      </c>
      <c r="M25" s="421">
        <v>0.010519671786240269</v>
      </c>
      <c r="N25" s="442">
        <v>0.07644529383659818</v>
      </c>
      <c r="O25" s="326">
        <v>0.3102086858432036</v>
      </c>
      <c r="P25" s="325">
        <v>0</v>
      </c>
      <c r="Q25" s="324">
        <v>0.08499065102838689</v>
      </c>
      <c r="R25" s="324">
        <v>0.06933495431491367</v>
      </c>
      <c r="S25" s="294" t="s">
        <v>250</v>
      </c>
      <c r="T25" s="295"/>
      <c r="U25" s="295"/>
      <c r="V25" s="295"/>
      <c r="W25" s="295"/>
      <c r="X25" s="295"/>
      <c r="Y25" s="295"/>
      <c r="Z25" s="295"/>
    </row>
    <row r="26" spans="1:26" ht="15.75" thickBot="1">
      <c r="A26" s="15">
        <v>5</v>
      </c>
      <c r="B26" s="16" t="s">
        <v>50</v>
      </c>
      <c r="C26" s="419">
        <v>2.99304520615996</v>
      </c>
      <c r="D26" s="415">
        <v>4.435872709739633</v>
      </c>
      <c r="E26" s="337">
        <v>4.5822102425876015</v>
      </c>
      <c r="F26" s="337">
        <v>42.857142857142854</v>
      </c>
      <c r="G26" s="336">
        <v>3.795511792992901</v>
      </c>
      <c r="H26" s="419">
        <v>3.348024433619423</v>
      </c>
      <c r="I26" s="415">
        <v>5.245320072218175</v>
      </c>
      <c r="J26" s="337">
        <v>4.528799648248571</v>
      </c>
      <c r="K26" s="337">
        <v>26.923076923076923</v>
      </c>
      <c r="L26" s="336">
        <v>4.414647046013129</v>
      </c>
      <c r="M26" s="419">
        <v>3.3347359562381658</v>
      </c>
      <c r="N26" s="415">
        <v>5.351170568561874</v>
      </c>
      <c r="O26" s="337">
        <v>4.90693739424704</v>
      </c>
      <c r="P26" s="337">
        <v>33.333333333333336</v>
      </c>
      <c r="Q26" s="336">
        <v>4.487506374298827</v>
      </c>
      <c r="R26" s="335">
        <v>4.328210778261116</v>
      </c>
      <c r="S26" s="295"/>
      <c r="T26" s="295"/>
      <c r="U26" s="295"/>
      <c r="V26" s="295"/>
      <c r="W26" s="295"/>
      <c r="X26" s="295"/>
      <c r="Y26" s="295"/>
      <c r="Z26" s="295"/>
    </row>
    <row r="27" spans="1:26" ht="15">
      <c r="A27" s="20">
        <v>50</v>
      </c>
      <c r="B27" s="21" t="s">
        <v>52</v>
      </c>
      <c r="C27" s="416">
        <v>1.130153999006458</v>
      </c>
      <c r="D27" s="438">
        <v>1.7839922854387655</v>
      </c>
      <c r="E27" s="308">
        <v>1.9766397124887691</v>
      </c>
      <c r="F27" s="309">
        <v>0</v>
      </c>
      <c r="G27" s="310">
        <v>1.4941607510877035</v>
      </c>
      <c r="H27" s="416">
        <v>1.3144668677027758</v>
      </c>
      <c r="I27" s="438">
        <v>2.514966266510405</v>
      </c>
      <c r="J27" s="308">
        <v>1.8466950021984465</v>
      </c>
      <c r="K27" s="309">
        <v>7.6923076923076925</v>
      </c>
      <c r="L27" s="310">
        <v>1.9631023862116168</v>
      </c>
      <c r="M27" s="416">
        <v>1.399116347569956</v>
      </c>
      <c r="N27" s="438">
        <v>2.6564739608217867</v>
      </c>
      <c r="O27" s="308">
        <v>2.3124647490129724</v>
      </c>
      <c r="P27" s="309">
        <v>6.666666666666668</v>
      </c>
      <c r="Q27" s="311">
        <v>2.099269080401156</v>
      </c>
      <c r="R27" s="311">
        <v>1.9157342856600115</v>
      </c>
      <c r="S27" s="294" t="s">
        <v>251</v>
      </c>
      <c r="T27" s="425"/>
      <c r="U27" s="295"/>
      <c r="V27" s="295"/>
      <c r="W27" s="295"/>
      <c r="X27" s="295"/>
      <c r="Y27" s="295"/>
      <c r="Z27" s="295"/>
    </row>
    <row r="28" spans="1:26" ht="15">
      <c r="A28" s="25">
        <v>51</v>
      </c>
      <c r="B28" s="26" t="s">
        <v>52</v>
      </c>
      <c r="C28" s="417">
        <v>0.5216095380029807</v>
      </c>
      <c r="D28" s="439">
        <v>1.0486981677917069</v>
      </c>
      <c r="E28" s="312">
        <v>0.35938903863432176</v>
      </c>
      <c r="F28" s="313">
        <v>0</v>
      </c>
      <c r="G28" s="314">
        <v>0.7613922601328142</v>
      </c>
      <c r="H28" s="417">
        <v>0.41753653444676403</v>
      </c>
      <c r="I28" s="439">
        <v>0.8330429824839249</v>
      </c>
      <c r="J28" s="312">
        <v>0.3370951194489228</v>
      </c>
      <c r="K28" s="313">
        <v>0</v>
      </c>
      <c r="L28" s="314">
        <v>0.612886164950378</v>
      </c>
      <c r="M28" s="417">
        <v>0.31559015358720804</v>
      </c>
      <c r="N28" s="439">
        <v>0.6497849976110845</v>
      </c>
      <c r="O28" s="312">
        <v>0.394811054709532</v>
      </c>
      <c r="P28" s="313">
        <v>0</v>
      </c>
      <c r="Q28" s="315">
        <v>0.47594764575896653</v>
      </c>
      <c r="R28" s="315">
        <v>0.6069182987291758</v>
      </c>
      <c r="S28" s="294" t="s">
        <v>252</v>
      </c>
      <c r="T28" s="295"/>
      <c r="U28" s="295"/>
      <c r="V28" s="295"/>
      <c r="W28" s="295"/>
      <c r="X28" s="295"/>
      <c r="Y28" s="295"/>
      <c r="Z28" s="295"/>
    </row>
    <row r="29" spans="1:26" ht="15">
      <c r="A29" s="25">
        <v>52</v>
      </c>
      <c r="B29" s="26" t="s">
        <v>53</v>
      </c>
      <c r="C29" s="417">
        <v>1.130153999006458</v>
      </c>
      <c r="D29" s="439">
        <v>1.2174541947926711</v>
      </c>
      <c r="E29" s="312">
        <v>1.7969451931716083</v>
      </c>
      <c r="F29" s="313">
        <v>0</v>
      </c>
      <c r="G29" s="314">
        <v>1.2136478131440347</v>
      </c>
      <c r="H29" s="417">
        <v>1.2603417613856027</v>
      </c>
      <c r="I29" s="439">
        <v>1.5805644420512497</v>
      </c>
      <c r="J29" s="312">
        <v>2.007914407152279</v>
      </c>
      <c r="K29" s="313">
        <v>11.538461538461538</v>
      </c>
      <c r="L29" s="314">
        <v>1.501104439535824</v>
      </c>
      <c r="M29" s="417">
        <v>1.3570376604249947</v>
      </c>
      <c r="N29" s="439">
        <v>1.8060200668896322</v>
      </c>
      <c r="O29" s="312">
        <v>1.8894529046813313</v>
      </c>
      <c r="P29" s="313">
        <v>20</v>
      </c>
      <c r="Q29" s="315">
        <v>1.6488186299507053</v>
      </c>
      <c r="R29" s="315">
        <v>1.486427445244382</v>
      </c>
      <c r="S29" s="294" t="s">
        <v>253</v>
      </c>
      <c r="T29" s="295"/>
      <c r="U29" s="295"/>
      <c r="V29" s="295"/>
      <c r="W29" s="295"/>
      <c r="X29" s="295"/>
      <c r="Y29" s="295"/>
      <c r="Z29" s="295"/>
    </row>
    <row r="30" spans="1:26" ht="28.5">
      <c r="A30" s="25">
        <v>53</v>
      </c>
      <c r="B30" s="26" t="s">
        <v>115</v>
      </c>
      <c r="C30" s="417">
        <v>0.024838549428713365</v>
      </c>
      <c r="D30" s="439">
        <v>0.012054001928640307</v>
      </c>
      <c r="E30" s="312">
        <v>0</v>
      </c>
      <c r="F30" s="313">
        <v>14.285714285714285</v>
      </c>
      <c r="G30" s="314">
        <v>0.02289901534234028</v>
      </c>
      <c r="H30" s="417">
        <v>0.011598237067965669</v>
      </c>
      <c r="I30" s="439">
        <v>0.015837319058629753</v>
      </c>
      <c r="J30" s="312">
        <v>0.10259416678880258</v>
      </c>
      <c r="K30" s="313">
        <v>7.6923076923076925</v>
      </c>
      <c r="L30" s="314">
        <v>0.026444326914102603</v>
      </c>
      <c r="M30" s="417">
        <v>0</v>
      </c>
      <c r="N30" s="439">
        <v>0.009555661729574772</v>
      </c>
      <c r="O30" s="312">
        <v>0.056401579244218854</v>
      </c>
      <c r="P30" s="313">
        <v>0</v>
      </c>
      <c r="Q30" s="315">
        <v>0.012748597654258032</v>
      </c>
      <c r="R30" s="315">
        <v>0.022795053473396273</v>
      </c>
      <c r="S30" s="294" t="s">
        <v>254</v>
      </c>
      <c r="T30" s="295"/>
      <c r="U30" s="295"/>
      <c r="V30" s="295"/>
      <c r="W30" s="295"/>
      <c r="X30" s="295"/>
      <c r="Y30" s="295"/>
      <c r="Z30" s="295"/>
    </row>
    <row r="31" spans="1:26" ht="15">
      <c r="A31" s="25">
        <v>54</v>
      </c>
      <c r="B31" s="26" t="s">
        <v>55</v>
      </c>
      <c r="C31" s="417">
        <v>0.12419274714356682</v>
      </c>
      <c r="D31" s="439">
        <v>0.1205400192864031</v>
      </c>
      <c r="E31" s="312">
        <v>0</v>
      </c>
      <c r="F31" s="313">
        <v>28.57142857142857</v>
      </c>
      <c r="G31" s="314">
        <v>0.12594458438287154</v>
      </c>
      <c r="H31" s="417">
        <v>0.14304492383824327</v>
      </c>
      <c r="I31" s="439">
        <v>0.06018181242279307</v>
      </c>
      <c r="J31" s="312">
        <v>0.02931261908251502</v>
      </c>
      <c r="K31" s="313">
        <v>0</v>
      </c>
      <c r="L31" s="314">
        <v>0.09022182123635006</v>
      </c>
      <c r="M31" s="417">
        <v>0.05259835893120135</v>
      </c>
      <c r="N31" s="439">
        <v>0.028666985188724316</v>
      </c>
      <c r="O31" s="312">
        <v>0</v>
      </c>
      <c r="P31" s="313">
        <v>6.666666666666668</v>
      </c>
      <c r="Q31" s="315">
        <v>0.0382457929627741</v>
      </c>
      <c r="R31" s="315">
        <v>0.08453165663051118</v>
      </c>
      <c r="S31" s="294" t="s">
        <v>255</v>
      </c>
      <c r="T31" s="295"/>
      <c r="U31" s="295"/>
      <c r="V31" s="295"/>
      <c r="W31" s="295"/>
      <c r="X31" s="295"/>
      <c r="Y31" s="295"/>
      <c r="Z31" s="295"/>
    </row>
    <row r="32" spans="1:26" ht="15.75" thickBot="1">
      <c r="A32" s="30">
        <v>59</v>
      </c>
      <c r="B32" s="31" t="s">
        <v>56</v>
      </c>
      <c r="C32" s="418">
        <v>0.06209637357178341</v>
      </c>
      <c r="D32" s="440">
        <v>0.25313404050144644</v>
      </c>
      <c r="E32" s="316">
        <v>0.44923629829290207</v>
      </c>
      <c r="F32" s="317">
        <v>0</v>
      </c>
      <c r="G32" s="318">
        <v>0.17746736890313716</v>
      </c>
      <c r="H32" s="418">
        <v>0.20103610917807158</v>
      </c>
      <c r="I32" s="440">
        <v>0.2407272496911723</v>
      </c>
      <c r="J32" s="316">
        <v>0.20518833357760516</v>
      </c>
      <c r="K32" s="317">
        <v>0</v>
      </c>
      <c r="L32" s="318">
        <v>0.22088790716485704</v>
      </c>
      <c r="M32" s="418">
        <v>0.2103934357248054</v>
      </c>
      <c r="N32" s="440">
        <v>0.2006688963210702</v>
      </c>
      <c r="O32" s="316">
        <v>0.25380710659898476</v>
      </c>
      <c r="P32" s="317">
        <v>0</v>
      </c>
      <c r="Q32" s="319">
        <v>0.2124766275709672</v>
      </c>
      <c r="R32" s="319">
        <v>0.21180403852364038</v>
      </c>
      <c r="S32" s="294" t="s">
        <v>256</v>
      </c>
      <c r="T32" s="295"/>
      <c r="U32" s="295"/>
      <c r="V32" s="295"/>
      <c r="W32" s="295"/>
      <c r="X32" s="295"/>
      <c r="Y32" s="295"/>
      <c r="Z32" s="295"/>
    </row>
    <row r="33" spans="1:26" ht="29.25" thickBot="1">
      <c r="A33" s="15">
        <v>6</v>
      </c>
      <c r="B33" s="16" t="s">
        <v>57</v>
      </c>
      <c r="C33" s="419">
        <v>2.3472429210134127</v>
      </c>
      <c r="D33" s="415">
        <v>2.0130183220829316</v>
      </c>
      <c r="E33" s="337">
        <v>0.6289308176100631</v>
      </c>
      <c r="F33" s="337">
        <v>0</v>
      </c>
      <c r="G33" s="336">
        <v>2.0780856423173804</v>
      </c>
      <c r="H33" s="419">
        <v>2.358308203819686</v>
      </c>
      <c r="I33" s="415">
        <v>1.9321529251528302</v>
      </c>
      <c r="J33" s="337">
        <v>1.201817382383116</v>
      </c>
      <c r="K33" s="337">
        <v>3.8461538461538463</v>
      </c>
      <c r="L33" s="336">
        <v>2.0268798805338646</v>
      </c>
      <c r="M33" s="419">
        <v>1.914580265095729</v>
      </c>
      <c r="N33" s="415">
        <v>1.5671285236502626</v>
      </c>
      <c r="O33" s="337">
        <v>0.676818950930626</v>
      </c>
      <c r="P33" s="337">
        <v>0</v>
      </c>
      <c r="Q33" s="336">
        <v>1.5723270440251573</v>
      </c>
      <c r="R33" s="335">
        <v>1.9337803696597837</v>
      </c>
      <c r="S33" s="295"/>
      <c r="T33" s="295"/>
      <c r="U33" s="295"/>
      <c r="V33" s="295"/>
      <c r="W33" s="295"/>
      <c r="X33" s="295"/>
      <c r="Y33" s="295"/>
      <c r="Z33" s="295"/>
    </row>
    <row r="34" spans="1:26" ht="15">
      <c r="A34" s="35">
        <v>60</v>
      </c>
      <c r="B34" s="36" t="s">
        <v>100</v>
      </c>
      <c r="C34" s="420">
        <v>0.49677098857426727</v>
      </c>
      <c r="D34" s="441">
        <v>0.3375120540019287</v>
      </c>
      <c r="E34" s="320">
        <v>0.08984725965858044</v>
      </c>
      <c r="F34" s="321">
        <v>0</v>
      </c>
      <c r="G34" s="322">
        <v>0.39500801465536983</v>
      </c>
      <c r="H34" s="420">
        <v>0.37887574422021186</v>
      </c>
      <c r="I34" s="441">
        <v>0.31674638117259507</v>
      </c>
      <c r="J34" s="320">
        <v>0.04396892862377253</v>
      </c>
      <c r="K34" s="321">
        <v>3.8461538461538463</v>
      </c>
      <c r="L34" s="322">
        <v>0.3142208256852192</v>
      </c>
      <c r="M34" s="420">
        <v>0.3681885125184094</v>
      </c>
      <c r="N34" s="441">
        <v>0.3057811753463927</v>
      </c>
      <c r="O34" s="320">
        <v>0.1410039481105471</v>
      </c>
      <c r="P34" s="321">
        <v>0</v>
      </c>
      <c r="Q34" s="323">
        <v>0.3059663437021928</v>
      </c>
      <c r="R34" s="323">
        <v>0.3257793058906217</v>
      </c>
      <c r="S34" s="294" t="s">
        <v>257</v>
      </c>
      <c r="T34" s="295"/>
      <c r="U34" s="295"/>
      <c r="V34" s="295"/>
      <c r="W34" s="295"/>
      <c r="X34" s="295"/>
      <c r="Y34" s="295"/>
      <c r="Z34" s="295"/>
    </row>
    <row r="35" spans="1:26" ht="15">
      <c r="A35" s="25">
        <v>61</v>
      </c>
      <c r="B35" s="26" t="s">
        <v>59</v>
      </c>
      <c r="C35" s="417">
        <v>1.1798310978638848</v>
      </c>
      <c r="D35" s="439">
        <v>1.0848601735776278</v>
      </c>
      <c r="E35" s="312">
        <v>0.35938903863432176</v>
      </c>
      <c r="F35" s="313">
        <v>0</v>
      </c>
      <c r="G35" s="314">
        <v>1.081978474925578</v>
      </c>
      <c r="H35" s="417">
        <v>1.1830201809324983</v>
      </c>
      <c r="I35" s="439">
        <v>0.9122295777770739</v>
      </c>
      <c r="J35" s="312">
        <v>0.600908691191558</v>
      </c>
      <c r="K35" s="313">
        <v>0</v>
      </c>
      <c r="L35" s="314">
        <v>0.9877733876738326</v>
      </c>
      <c r="M35" s="417">
        <v>0.7889753839680202</v>
      </c>
      <c r="N35" s="439">
        <v>0.754897276636407</v>
      </c>
      <c r="O35" s="312">
        <v>0.25380710659898476</v>
      </c>
      <c r="P35" s="313">
        <v>0</v>
      </c>
      <c r="Q35" s="315">
        <v>0.6926738058813531</v>
      </c>
      <c r="R35" s="315">
        <v>0.9374465740934217</v>
      </c>
      <c r="S35" s="294" t="s">
        <v>258</v>
      </c>
      <c r="T35" s="295"/>
      <c r="U35" s="295"/>
      <c r="V35" s="295"/>
      <c r="W35" s="295"/>
      <c r="X35" s="295"/>
      <c r="Y35" s="295"/>
      <c r="Z35" s="295"/>
    </row>
    <row r="36" spans="1:26" ht="15">
      <c r="A36" s="25">
        <v>62</v>
      </c>
      <c r="B36" s="26" t="s">
        <v>60</v>
      </c>
      <c r="C36" s="417">
        <v>0.5216095380029807</v>
      </c>
      <c r="D36" s="439">
        <v>0.470106075216972</v>
      </c>
      <c r="E36" s="312">
        <v>0.08984725965858044</v>
      </c>
      <c r="F36" s="313">
        <v>0</v>
      </c>
      <c r="G36" s="314">
        <v>0.4694298145179758</v>
      </c>
      <c r="H36" s="417">
        <v>0.6688316709193536</v>
      </c>
      <c r="I36" s="439">
        <v>0.5353013841816857</v>
      </c>
      <c r="J36" s="312">
        <v>0.4103766671552103</v>
      </c>
      <c r="K36" s="313">
        <v>0</v>
      </c>
      <c r="L36" s="314">
        <v>0.5755529975422331</v>
      </c>
      <c r="M36" s="417">
        <v>0.6311803071744161</v>
      </c>
      <c r="N36" s="439">
        <v>0.44911610129001434</v>
      </c>
      <c r="O36" s="312">
        <v>0.25380710659898476</v>
      </c>
      <c r="P36" s="313">
        <v>0</v>
      </c>
      <c r="Q36" s="315">
        <v>0.49294577596464384</v>
      </c>
      <c r="R36" s="315">
        <v>0.5394829322037118</v>
      </c>
      <c r="S36" s="294" t="s">
        <v>259</v>
      </c>
      <c r="T36" s="295"/>
      <c r="U36" s="295"/>
      <c r="V36" s="295"/>
      <c r="W36" s="295"/>
      <c r="X36" s="295"/>
      <c r="Y36" s="295"/>
      <c r="Z36" s="295"/>
    </row>
    <row r="37" spans="1:26" ht="15">
      <c r="A37" s="25">
        <v>63</v>
      </c>
      <c r="B37" s="26" t="s">
        <v>61</v>
      </c>
      <c r="C37" s="417">
        <v>0</v>
      </c>
      <c r="D37" s="439">
        <v>0.012054001928640307</v>
      </c>
      <c r="E37" s="312">
        <v>0</v>
      </c>
      <c r="F37" s="313">
        <v>0</v>
      </c>
      <c r="G37" s="314">
        <v>0.00572475383558507</v>
      </c>
      <c r="H37" s="417">
        <v>0.015464316090620892</v>
      </c>
      <c r="I37" s="439">
        <v>0.012669855246903804</v>
      </c>
      <c r="J37" s="312">
        <v>0</v>
      </c>
      <c r="K37" s="313">
        <v>0</v>
      </c>
      <c r="L37" s="314">
        <v>0.012444389136048284</v>
      </c>
      <c r="M37" s="417">
        <v>0.021039343572480537</v>
      </c>
      <c r="N37" s="439">
        <v>0.009555661729574772</v>
      </c>
      <c r="O37" s="312">
        <v>0</v>
      </c>
      <c r="P37" s="313">
        <v>0</v>
      </c>
      <c r="Q37" s="315">
        <v>0.012748597654258032</v>
      </c>
      <c r="R37" s="315">
        <v>0.011397526736698136</v>
      </c>
      <c r="S37" s="294" t="s">
        <v>260</v>
      </c>
      <c r="T37" s="295"/>
      <c r="U37" s="295"/>
      <c r="V37" s="295"/>
      <c r="W37" s="295"/>
      <c r="X37" s="295"/>
      <c r="Y37" s="295"/>
      <c r="Z37" s="295"/>
    </row>
    <row r="38" spans="1:26" ht="29.25" thickBot="1">
      <c r="A38" s="40">
        <v>69</v>
      </c>
      <c r="B38" s="41" t="s">
        <v>62</v>
      </c>
      <c r="C38" s="421">
        <v>0.14903129657228018</v>
      </c>
      <c r="D38" s="442">
        <v>0.10848601735776278</v>
      </c>
      <c r="E38" s="326">
        <v>0.08984725965858044</v>
      </c>
      <c r="F38" s="325">
        <v>0</v>
      </c>
      <c r="G38" s="327">
        <v>0.12594458438287154</v>
      </c>
      <c r="H38" s="421">
        <v>0.11211629165700147</v>
      </c>
      <c r="I38" s="442">
        <v>0.1552057267745716</v>
      </c>
      <c r="J38" s="326">
        <v>0.14656309541257512</v>
      </c>
      <c r="K38" s="325">
        <v>0</v>
      </c>
      <c r="L38" s="327">
        <v>0.13688828049653112</v>
      </c>
      <c r="M38" s="421">
        <v>0.1051967178624027</v>
      </c>
      <c r="N38" s="442">
        <v>0.047778308647873864</v>
      </c>
      <c r="O38" s="326">
        <v>0.028200789622109427</v>
      </c>
      <c r="P38" s="325">
        <v>0</v>
      </c>
      <c r="Q38" s="324">
        <v>0.0679925208227095</v>
      </c>
      <c r="R38" s="324">
        <v>0.11967403073533045</v>
      </c>
      <c r="S38" s="294" t="s">
        <v>261</v>
      </c>
      <c r="T38" s="295"/>
      <c r="U38" s="295"/>
      <c r="V38" s="295"/>
      <c r="W38" s="295"/>
      <c r="X38" s="295"/>
      <c r="Y38" s="295"/>
      <c r="Z38" s="295"/>
    </row>
    <row r="39" spans="1:26" ht="15.75" thickBot="1">
      <c r="A39" s="15">
        <v>7</v>
      </c>
      <c r="B39" s="16" t="s">
        <v>63</v>
      </c>
      <c r="C39" s="419">
        <v>0.8941877794336812</v>
      </c>
      <c r="D39" s="415">
        <v>0.1325940212150434</v>
      </c>
      <c r="E39" s="337">
        <v>0.08984725965858044</v>
      </c>
      <c r="F39" s="337">
        <v>0</v>
      </c>
      <c r="G39" s="336">
        <v>0.48087932218914586</v>
      </c>
      <c r="H39" s="419">
        <v>0.8312069898708729</v>
      </c>
      <c r="I39" s="415">
        <v>0.20905261157391275</v>
      </c>
      <c r="J39" s="337">
        <v>0.07328154770628756</v>
      </c>
      <c r="K39" s="337">
        <v>0</v>
      </c>
      <c r="L39" s="336">
        <v>0.44488691161372623</v>
      </c>
      <c r="M39" s="419">
        <v>0.7784557121817799</v>
      </c>
      <c r="N39" s="415">
        <v>0.2006688963210702</v>
      </c>
      <c r="O39" s="337">
        <v>0.028200789622109427</v>
      </c>
      <c r="P39" s="337">
        <v>0</v>
      </c>
      <c r="Q39" s="336">
        <v>0.407955124936257</v>
      </c>
      <c r="R39" s="335">
        <v>0.4426039549417776</v>
      </c>
      <c r="S39" s="295"/>
      <c r="T39" s="295"/>
      <c r="U39" s="295"/>
      <c r="V39" s="295"/>
      <c r="W39" s="295"/>
      <c r="X39" s="295"/>
      <c r="Y39" s="295"/>
      <c r="Z39" s="295"/>
    </row>
    <row r="40" spans="1:26" ht="15">
      <c r="A40" s="20">
        <v>70</v>
      </c>
      <c r="B40" s="21" t="s">
        <v>101</v>
      </c>
      <c r="C40" s="416">
        <v>0.26080476900149036</v>
      </c>
      <c r="D40" s="438">
        <v>0.012054001928640307</v>
      </c>
      <c r="E40" s="308">
        <v>0</v>
      </c>
      <c r="F40" s="309">
        <v>0</v>
      </c>
      <c r="G40" s="310">
        <v>0.12594458438287154</v>
      </c>
      <c r="H40" s="416">
        <v>0.25516121549524473</v>
      </c>
      <c r="I40" s="438">
        <v>0.025339710493807607</v>
      </c>
      <c r="J40" s="308">
        <v>0</v>
      </c>
      <c r="K40" s="309">
        <v>0</v>
      </c>
      <c r="L40" s="310">
        <v>0.11511059950844665</v>
      </c>
      <c r="M40" s="416">
        <v>0.3261098253734483</v>
      </c>
      <c r="N40" s="438">
        <v>0.07644529383659818</v>
      </c>
      <c r="O40" s="308">
        <v>0</v>
      </c>
      <c r="P40" s="309">
        <v>0</v>
      </c>
      <c r="Q40" s="311">
        <v>0.16573176950535445</v>
      </c>
      <c r="R40" s="311">
        <v>0.12822217578785403</v>
      </c>
      <c r="S40" s="294" t="s">
        <v>262</v>
      </c>
      <c r="T40" s="295"/>
      <c r="U40" s="295"/>
      <c r="V40" s="295"/>
      <c r="W40" s="295"/>
      <c r="X40" s="295"/>
      <c r="Y40" s="295"/>
      <c r="Z40" s="295"/>
    </row>
    <row r="41" spans="1:26" ht="15">
      <c r="A41" s="25">
        <v>71</v>
      </c>
      <c r="B41" s="26" t="s">
        <v>65</v>
      </c>
      <c r="C41" s="417">
        <v>0.18628912071535023</v>
      </c>
      <c r="D41" s="439">
        <v>0.06027000964320155</v>
      </c>
      <c r="E41" s="312">
        <v>0.08984725965858044</v>
      </c>
      <c r="F41" s="313">
        <v>0</v>
      </c>
      <c r="G41" s="314">
        <v>0.12021983054728647</v>
      </c>
      <c r="H41" s="417">
        <v>0.21263434624603728</v>
      </c>
      <c r="I41" s="439">
        <v>0.06968420385797092</v>
      </c>
      <c r="J41" s="312">
        <v>0.05862523816503004</v>
      </c>
      <c r="K41" s="313">
        <v>0</v>
      </c>
      <c r="L41" s="314">
        <v>0.1259994400024889</v>
      </c>
      <c r="M41" s="417">
        <v>0.1683147485798443</v>
      </c>
      <c r="N41" s="439">
        <v>0.05733397037744863</v>
      </c>
      <c r="O41" s="312">
        <v>0</v>
      </c>
      <c r="P41" s="313">
        <v>0</v>
      </c>
      <c r="Q41" s="315">
        <v>0.09348971613122556</v>
      </c>
      <c r="R41" s="315">
        <v>0.11777444294588074</v>
      </c>
      <c r="S41" s="294" t="s">
        <v>263</v>
      </c>
      <c r="T41" s="295"/>
      <c r="U41" s="295"/>
      <c r="V41" s="295"/>
      <c r="W41" s="295"/>
      <c r="X41" s="295"/>
      <c r="Y41" s="295"/>
      <c r="Z41" s="295"/>
    </row>
    <row r="42" spans="1:26" ht="15">
      <c r="A42" s="25">
        <v>72</v>
      </c>
      <c r="B42" s="26" t="s">
        <v>66</v>
      </c>
      <c r="C42" s="417">
        <v>0.273224043715847</v>
      </c>
      <c r="D42" s="439">
        <v>0.03616200578592093</v>
      </c>
      <c r="E42" s="312">
        <v>0</v>
      </c>
      <c r="F42" s="313">
        <v>0</v>
      </c>
      <c r="G42" s="314">
        <v>0.14311884588962676</v>
      </c>
      <c r="H42" s="417">
        <v>0.16237531895151935</v>
      </c>
      <c r="I42" s="439">
        <v>0.041177029552437364</v>
      </c>
      <c r="J42" s="312">
        <v>0.01465630954125751</v>
      </c>
      <c r="K42" s="313">
        <v>0</v>
      </c>
      <c r="L42" s="314">
        <v>0.08711072395233799</v>
      </c>
      <c r="M42" s="417">
        <v>0.09467704607616242</v>
      </c>
      <c r="N42" s="439">
        <v>0.047778308647873864</v>
      </c>
      <c r="O42" s="312">
        <v>0</v>
      </c>
      <c r="P42" s="313">
        <v>0</v>
      </c>
      <c r="Q42" s="315">
        <v>0.059493455719870816</v>
      </c>
      <c r="R42" s="315">
        <v>0.09023041999886024</v>
      </c>
      <c r="S42" s="294" t="s">
        <v>264</v>
      </c>
      <c r="T42" s="295"/>
      <c r="U42" s="295"/>
      <c r="V42" s="295"/>
      <c r="W42" s="295"/>
      <c r="X42" s="295"/>
      <c r="Y42" s="295"/>
      <c r="Z42" s="295"/>
    </row>
    <row r="43" spans="1:26" ht="15.75" thickBot="1">
      <c r="A43" s="30">
        <v>79</v>
      </c>
      <c r="B43" s="31" t="s">
        <v>67</v>
      </c>
      <c r="C43" s="418">
        <v>0.17386984600099353</v>
      </c>
      <c r="D43" s="440">
        <v>0.024108003857280614</v>
      </c>
      <c r="E43" s="316">
        <v>0</v>
      </c>
      <c r="F43" s="317">
        <v>0</v>
      </c>
      <c r="G43" s="318">
        <v>0.09159606136936112</v>
      </c>
      <c r="H43" s="418">
        <v>0.20103610917807158</v>
      </c>
      <c r="I43" s="440">
        <v>0.07285166766969688</v>
      </c>
      <c r="J43" s="316">
        <v>0</v>
      </c>
      <c r="K43" s="317">
        <v>0</v>
      </c>
      <c r="L43" s="318">
        <v>0.11666614815045266</v>
      </c>
      <c r="M43" s="418">
        <v>0.18935409215232485</v>
      </c>
      <c r="N43" s="440">
        <v>0.019111323459149544</v>
      </c>
      <c r="O43" s="316">
        <v>0.028200789622109427</v>
      </c>
      <c r="P43" s="317">
        <v>0</v>
      </c>
      <c r="Q43" s="319">
        <v>0.08924018357980622</v>
      </c>
      <c r="R43" s="319">
        <v>0.1063769162091826</v>
      </c>
      <c r="S43" s="294" t="s">
        <v>265</v>
      </c>
      <c r="T43" s="295"/>
      <c r="U43" s="295"/>
      <c r="V43" s="295"/>
      <c r="W43" s="295"/>
      <c r="X43" s="295"/>
      <c r="Y43" s="295"/>
      <c r="Z43" s="295"/>
    </row>
    <row r="44" spans="1:26" ht="15.75" thickBot="1">
      <c r="A44" s="15">
        <v>8</v>
      </c>
      <c r="B44" s="16" t="s">
        <v>68</v>
      </c>
      <c r="C44" s="419">
        <v>0.04967709885742673</v>
      </c>
      <c r="D44" s="415">
        <v>0.024108003857280614</v>
      </c>
      <c r="E44" s="337">
        <v>0</v>
      </c>
      <c r="F44" s="337">
        <v>0</v>
      </c>
      <c r="G44" s="336">
        <v>0.03434852301351042</v>
      </c>
      <c r="H44" s="419">
        <v>0.030928632181241787</v>
      </c>
      <c r="I44" s="415">
        <v>0.031674638117259506</v>
      </c>
      <c r="J44" s="337">
        <v>0</v>
      </c>
      <c r="K44" s="337">
        <v>0</v>
      </c>
      <c r="L44" s="336">
        <v>0.02799987555610864</v>
      </c>
      <c r="M44" s="419">
        <v>0.021039343572480537</v>
      </c>
      <c r="N44" s="415">
        <v>0.03822264691829909</v>
      </c>
      <c r="O44" s="337">
        <v>0</v>
      </c>
      <c r="P44" s="337">
        <v>0</v>
      </c>
      <c r="Q44" s="336">
        <v>0.025497195308516067</v>
      </c>
      <c r="R44" s="335">
        <v>0.02849381684174534</v>
      </c>
      <c r="S44" s="295"/>
      <c r="T44" s="295"/>
      <c r="U44" s="295"/>
      <c r="V44" s="295"/>
      <c r="W44" s="295"/>
      <c r="X44" s="295"/>
      <c r="Y44" s="295"/>
      <c r="Z44" s="295"/>
    </row>
    <row r="45" spans="1:26" ht="15">
      <c r="A45" s="35">
        <v>80</v>
      </c>
      <c r="B45" s="36" t="s">
        <v>102</v>
      </c>
      <c r="C45" s="420">
        <v>0</v>
      </c>
      <c r="D45" s="441">
        <v>0</v>
      </c>
      <c r="E45" s="320">
        <v>0</v>
      </c>
      <c r="F45" s="321">
        <v>0</v>
      </c>
      <c r="G45" s="322">
        <v>0</v>
      </c>
      <c r="H45" s="420">
        <v>0</v>
      </c>
      <c r="I45" s="441">
        <v>0</v>
      </c>
      <c r="J45" s="320">
        <v>0</v>
      </c>
      <c r="K45" s="321">
        <v>0</v>
      </c>
      <c r="L45" s="322">
        <v>0</v>
      </c>
      <c r="M45" s="420">
        <v>0</v>
      </c>
      <c r="N45" s="441">
        <v>0</v>
      </c>
      <c r="O45" s="320">
        <v>0</v>
      </c>
      <c r="P45" s="321">
        <v>0</v>
      </c>
      <c r="Q45" s="323">
        <v>0</v>
      </c>
      <c r="R45" s="323">
        <v>0</v>
      </c>
      <c r="S45" s="294" t="s">
        <v>266</v>
      </c>
      <c r="T45" s="295"/>
      <c r="U45" s="295"/>
      <c r="V45" s="295"/>
      <c r="W45" s="295"/>
      <c r="X45" s="295"/>
      <c r="Y45" s="295"/>
      <c r="Z45" s="295"/>
    </row>
    <row r="46" spans="1:26" ht="15">
      <c r="A46" s="25">
        <v>81</v>
      </c>
      <c r="B46" s="26" t="s">
        <v>70</v>
      </c>
      <c r="C46" s="417">
        <v>0.04967709885742673</v>
      </c>
      <c r="D46" s="439">
        <v>0.024108003857280614</v>
      </c>
      <c r="E46" s="312">
        <v>0</v>
      </c>
      <c r="F46" s="313">
        <v>0</v>
      </c>
      <c r="G46" s="314">
        <v>0.03434852301351042</v>
      </c>
      <c r="H46" s="417">
        <v>0.027062553158586564</v>
      </c>
      <c r="I46" s="439">
        <v>0.019004782870355705</v>
      </c>
      <c r="J46" s="312">
        <v>0</v>
      </c>
      <c r="K46" s="313">
        <v>0</v>
      </c>
      <c r="L46" s="314">
        <v>0.02022213234607846</v>
      </c>
      <c r="M46" s="417">
        <v>0.010519671786240269</v>
      </c>
      <c r="N46" s="439">
        <v>0.03822264691829909</v>
      </c>
      <c r="O46" s="312">
        <v>0</v>
      </c>
      <c r="P46" s="313">
        <v>0</v>
      </c>
      <c r="Q46" s="315">
        <v>0.021247662757096723</v>
      </c>
      <c r="R46" s="315">
        <v>0.022795053473396273</v>
      </c>
      <c r="S46" s="294" t="s">
        <v>267</v>
      </c>
      <c r="T46" s="295"/>
      <c r="U46" s="295"/>
      <c r="V46" s="295"/>
      <c r="W46" s="295"/>
      <c r="X46" s="295"/>
      <c r="Y46" s="295"/>
      <c r="Z46" s="295"/>
    </row>
    <row r="47" spans="1:26" ht="15">
      <c r="A47" s="25">
        <v>82</v>
      </c>
      <c r="B47" s="26" t="s">
        <v>71</v>
      </c>
      <c r="C47" s="417">
        <v>0</v>
      </c>
      <c r="D47" s="439">
        <v>0</v>
      </c>
      <c r="E47" s="312">
        <v>0</v>
      </c>
      <c r="F47" s="313">
        <v>0</v>
      </c>
      <c r="G47" s="314">
        <v>0</v>
      </c>
      <c r="H47" s="417">
        <v>0</v>
      </c>
      <c r="I47" s="439">
        <v>0.003167463811725951</v>
      </c>
      <c r="J47" s="312">
        <v>0</v>
      </c>
      <c r="K47" s="313">
        <v>0</v>
      </c>
      <c r="L47" s="314">
        <v>0.0015555486420060355</v>
      </c>
      <c r="M47" s="417">
        <v>0</v>
      </c>
      <c r="N47" s="439">
        <v>0</v>
      </c>
      <c r="O47" s="312">
        <v>0</v>
      </c>
      <c r="P47" s="313">
        <v>0</v>
      </c>
      <c r="Q47" s="315">
        <v>0</v>
      </c>
      <c r="R47" s="315">
        <v>0.0009497938947248448</v>
      </c>
      <c r="S47" s="294" t="s">
        <v>268</v>
      </c>
      <c r="T47" s="295"/>
      <c r="U47" s="295"/>
      <c r="V47" s="295"/>
      <c r="W47" s="295"/>
      <c r="X47" s="295"/>
      <c r="Y47" s="295"/>
      <c r="Z47" s="295"/>
    </row>
    <row r="48" spans="1:26" ht="15.75" thickBot="1">
      <c r="A48" s="40">
        <v>89</v>
      </c>
      <c r="B48" s="41" t="s">
        <v>72</v>
      </c>
      <c r="C48" s="421">
        <v>0</v>
      </c>
      <c r="D48" s="442">
        <v>0</v>
      </c>
      <c r="E48" s="326">
        <v>0</v>
      </c>
      <c r="F48" s="325">
        <v>0</v>
      </c>
      <c r="G48" s="327">
        <v>0</v>
      </c>
      <c r="H48" s="421">
        <v>0.003866079022655223</v>
      </c>
      <c r="I48" s="442">
        <v>0.009502391435177853</v>
      </c>
      <c r="J48" s="326">
        <v>0</v>
      </c>
      <c r="K48" s="325">
        <v>0</v>
      </c>
      <c r="L48" s="327">
        <v>0.006222194568024142</v>
      </c>
      <c r="M48" s="421">
        <v>0.010519671786240269</v>
      </c>
      <c r="N48" s="442">
        <v>0</v>
      </c>
      <c r="O48" s="326">
        <v>0</v>
      </c>
      <c r="P48" s="325">
        <v>0</v>
      </c>
      <c r="Q48" s="324">
        <v>0.004249532551419344</v>
      </c>
      <c r="R48" s="324">
        <v>0.004748969473624224</v>
      </c>
      <c r="S48" s="294" t="s">
        <v>269</v>
      </c>
      <c r="T48" s="295"/>
      <c r="U48" s="295"/>
      <c r="V48" s="295"/>
      <c r="W48" s="295"/>
      <c r="X48" s="295"/>
      <c r="Y48" s="295"/>
      <c r="Z48" s="295"/>
    </row>
    <row r="49" spans="1:26" ht="15.75" thickBot="1">
      <c r="A49" s="15">
        <v>9</v>
      </c>
      <c r="B49" s="16" t="s">
        <v>73</v>
      </c>
      <c r="C49" s="419">
        <v>0.23596621957277697</v>
      </c>
      <c r="D49" s="415">
        <v>0.10848601735776278</v>
      </c>
      <c r="E49" s="337">
        <v>0</v>
      </c>
      <c r="F49" s="337">
        <v>0</v>
      </c>
      <c r="G49" s="336">
        <v>0.16029310739638197</v>
      </c>
      <c r="H49" s="419">
        <v>0.2667594525632104</v>
      </c>
      <c r="I49" s="415">
        <v>0.09819137816350448</v>
      </c>
      <c r="J49" s="337">
        <v>0.24915726220137768</v>
      </c>
      <c r="K49" s="337">
        <v>0</v>
      </c>
      <c r="L49" s="336">
        <v>0.18199919111470617</v>
      </c>
      <c r="M49" s="419">
        <v>0.2629917946560067</v>
      </c>
      <c r="N49" s="415">
        <v>0.08600095556617295</v>
      </c>
      <c r="O49" s="337">
        <v>0.197405527354766</v>
      </c>
      <c r="P49" s="337">
        <v>0</v>
      </c>
      <c r="Q49" s="336">
        <v>0.1742308346081931</v>
      </c>
      <c r="R49" s="335">
        <v>0.1766616644188211</v>
      </c>
      <c r="S49" s="295"/>
      <c r="T49" s="295"/>
      <c r="U49" s="295"/>
      <c r="V49" s="295"/>
      <c r="W49" s="295"/>
      <c r="X49" s="295"/>
      <c r="Y49" s="295"/>
      <c r="Z49" s="295"/>
    </row>
    <row r="50" spans="1:26" ht="15">
      <c r="A50" s="20">
        <v>90</v>
      </c>
      <c r="B50" s="21" t="s">
        <v>74</v>
      </c>
      <c r="C50" s="416">
        <v>0.08693492300049677</v>
      </c>
      <c r="D50" s="438">
        <v>0.024108003857280614</v>
      </c>
      <c r="E50" s="308">
        <v>0</v>
      </c>
      <c r="F50" s="309">
        <v>0</v>
      </c>
      <c r="G50" s="310">
        <v>0.051522784520265624</v>
      </c>
      <c r="H50" s="416">
        <v>0.09665197556638057</v>
      </c>
      <c r="I50" s="438">
        <v>0.02850717430553356</v>
      </c>
      <c r="J50" s="308">
        <v>0.05862523816503004</v>
      </c>
      <c r="K50" s="309">
        <v>0</v>
      </c>
      <c r="L50" s="310">
        <v>0.059110848396229355</v>
      </c>
      <c r="M50" s="416">
        <v>0.06311803071744161</v>
      </c>
      <c r="N50" s="438">
        <v>0.019111323459149544</v>
      </c>
      <c r="O50" s="308">
        <v>0.056401579244218854</v>
      </c>
      <c r="P50" s="309">
        <v>0</v>
      </c>
      <c r="Q50" s="311">
        <v>0.042495325514193445</v>
      </c>
      <c r="R50" s="311">
        <v>0.05413825199931614</v>
      </c>
      <c r="S50" s="294" t="s">
        <v>270</v>
      </c>
      <c r="T50" s="295"/>
      <c r="U50" s="295"/>
      <c r="V50" s="295"/>
      <c r="W50" s="295"/>
      <c r="X50" s="295"/>
      <c r="Y50" s="295"/>
      <c r="Z50" s="295"/>
    </row>
    <row r="51" spans="1:26" ht="15">
      <c r="A51" s="25">
        <v>91</v>
      </c>
      <c r="B51" s="26" t="s">
        <v>75</v>
      </c>
      <c r="C51" s="417">
        <v>0.012419274714356682</v>
      </c>
      <c r="D51" s="439">
        <v>0.024108003857280614</v>
      </c>
      <c r="E51" s="312">
        <v>0</v>
      </c>
      <c r="F51" s="313">
        <v>0</v>
      </c>
      <c r="G51" s="314">
        <v>0.01717426150675521</v>
      </c>
      <c r="H51" s="417">
        <v>0.03479471120389701</v>
      </c>
      <c r="I51" s="439">
        <v>0.012669855246903804</v>
      </c>
      <c r="J51" s="312">
        <v>0.02931261908251502</v>
      </c>
      <c r="K51" s="313">
        <v>0</v>
      </c>
      <c r="L51" s="314">
        <v>0.023333229630090532</v>
      </c>
      <c r="M51" s="417">
        <v>0.021039343572480537</v>
      </c>
      <c r="N51" s="439">
        <v>0</v>
      </c>
      <c r="O51" s="312">
        <v>0.056401579244218854</v>
      </c>
      <c r="P51" s="313">
        <v>0</v>
      </c>
      <c r="Q51" s="315">
        <v>0.016998130205677375</v>
      </c>
      <c r="R51" s="315">
        <v>0.020895465683946582</v>
      </c>
      <c r="S51" s="294" t="s">
        <v>271</v>
      </c>
      <c r="T51" s="295"/>
      <c r="U51" s="295"/>
      <c r="V51" s="295"/>
      <c r="W51" s="295"/>
      <c r="X51" s="295"/>
      <c r="Y51" s="295"/>
      <c r="Z51" s="295"/>
    </row>
    <row r="52" spans="1:26" ht="15">
      <c r="A52" s="25">
        <v>92</v>
      </c>
      <c r="B52" s="26" t="s">
        <v>76</v>
      </c>
      <c r="C52" s="417">
        <v>0</v>
      </c>
      <c r="D52" s="439">
        <v>0.024108003857280614</v>
      </c>
      <c r="E52" s="312">
        <v>0</v>
      </c>
      <c r="F52" s="313">
        <v>0</v>
      </c>
      <c r="G52" s="314">
        <v>0.01144950767117014</v>
      </c>
      <c r="H52" s="417">
        <v>0.03479471120389701</v>
      </c>
      <c r="I52" s="439">
        <v>0.025339710493807607</v>
      </c>
      <c r="J52" s="312">
        <v>0.04396892862377253</v>
      </c>
      <c r="K52" s="313">
        <v>0</v>
      </c>
      <c r="L52" s="314">
        <v>0.031110972840120706</v>
      </c>
      <c r="M52" s="417">
        <v>0.021039343572480537</v>
      </c>
      <c r="N52" s="439">
        <v>0.028666985188724316</v>
      </c>
      <c r="O52" s="312">
        <v>0.028200789622109427</v>
      </c>
      <c r="P52" s="313">
        <v>0</v>
      </c>
      <c r="Q52" s="315">
        <v>0.025497195308516064</v>
      </c>
      <c r="R52" s="315">
        <v>0.02659422905229565</v>
      </c>
      <c r="S52" s="294" t="s">
        <v>272</v>
      </c>
      <c r="T52" s="295"/>
      <c r="U52" s="295"/>
      <c r="V52" s="295"/>
      <c r="W52" s="295"/>
      <c r="X52" s="295"/>
      <c r="Y52" s="295"/>
      <c r="Z52" s="295"/>
    </row>
    <row r="53" spans="1:26" ht="15.75" thickBot="1">
      <c r="A53" s="30">
        <v>99</v>
      </c>
      <c r="B53" s="31" t="s">
        <v>77</v>
      </c>
      <c r="C53" s="418">
        <v>0.1366120218579235</v>
      </c>
      <c r="D53" s="440">
        <v>0.03616200578592093</v>
      </c>
      <c r="E53" s="316">
        <v>0</v>
      </c>
      <c r="F53" s="317">
        <v>0</v>
      </c>
      <c r="G53" s="318">
        <v>0.08014655369819099</v>
      </c>
      <c r="H53" s="418">
        <v>0.10051805458903579</v>
      </c>
      <c r="I53" s="440">
        <v>0.031674638117259506</v>
      </c>
      <c r="J53" s="316">
        <v>0.11725047633006008</v>
      </c>
      <c r="K53" s="317">
        <v>0</v>
      </c>
      <c r="L53" s="318">
        <v>0.06844414024826556</v>
      </c>
      <c r="M53" s="418">
        <v>0.15779507679360402</v>
      </c>
      <c r="N53" s="440">
        <v>0.03822264691829909</v>
      </c>
      <c r="O53" s="316">
        <v>0.056401579244218854</v>
      </c>
      <c r="P53" s="317">
        <v>0</v>
      </c>
      <c r="Q53" s="319">
        <v>0.08924018357980622</v>
      </c>
      <c r="R53" s="319">
        <v>0.07503371768326274</v>
      </c>
      <c r="S53" s="294" t="s">
        <v>273</v>
      </c>
      <c r="T53" s="295"/>
      <c r="U53" s="295"/>
      <c r="V53" s="295"/>
      <c r="W53" s="295"/>
      <c r="X53" s="295"/>
      <c r="Y53" s="295"/>
      <c r="Z53" s="295"/>
    </row>
    <row r="54" spans="1:26" ht="29.25" thickBot="1">
      <c r="A54" s="15">
        <v>10</v>
      </c>
      <c r="B54" s="16" t="s">
        <v>78</v>
      </c>
      <c r="C54" s="419">
        <v>0.09935419771485346</v>
      </c>
      <c r="D54" s="415">
        <v>0.08437801350048214</v>
      </c>
      <c r="E54" s="337">
        <v>0</v>
      </c>
      <c r="F54" s="337">
        <v>14.285714285714285</v>
      </c>
      <c r="G54" s="336">
        <v>0.09159606136936113</v>
      </c>
      <c r="H54" s="419">
        <v>0.08118765947575968</v>
      </c>
      <c r="I54" s="415">
        <v>0.06968420385797092</v>
      </c>
      <c r="J54" s="337">
        <v>0</v>
      </c>
      <c r="K54" s="337">
        <v>0</v>
      </c>
      <c r="L54" s="336">
        <v>0.06688859160625953</v>
      </c>
      <c r="M54" s="419">
        <v>0</v>
      </c>
      <c r="N54" s="415">
        <v>0.03822264691829909</v>
      </c>
      <c r="O54" s="337">
        <v>0.028200789622109427</v>
      </c>
      <c r="P54" s="337">
        <v>0</v>
      </c>
      <c r="Q54" s="336">
        <v>0.02124766275709672</v>
      </c>
      <c r="R54" s="335">
        <v>0.060786809262390065</v>
      </c>
      <c r="S54" s="295"/>
      <c r="T54" s="295"/>
      <c r="U54" s="295"/>
      <c r="V54" s="295"/>
      <c r="W54" s="295"/>
      <c r="X54" s="295"/>
      <c r="Y54" s="295"/>
      <c r="Z54" s="295"/>
    </row>
    <row r="55" spans="1:26" ht="15">
      <c r="A55" s="35">
        <v>100</v>
      </c>
      <c r="B55" s="36" t="s">
        <v>79</v>
      </c>
      <c r="C55" s="420">
        <v>0.04967709885742673</v>
      </c>
      <c r="D55" s="441">
        <v>0.04821600771456123</v>
      </c>
      <c r="E55" s="320">
        <v>0</v>
      </c>
      <c r="F55" s="321">
        <v>14.285714285714285</v>
      </c>
      <c r="G55" s="322">
        <v>0.051522784520265624</v>
      </c>
      <c r="H55" s="420">
        <v>0.019330395113276114</v>
      </c>
      <c r="I55" s="441">
        <v>0.025339710493807607</v>
      </c>
      <c r="J55" s="320">
        <v>0</v>
      </c>
      <c r="K55" s="321">
        <v>0</v>
      </c>
      <c r="L55" s="322">
        <v>0.02022213234607846</v>
      </c>
      <c r="M55" s="420">
        <v>0</v>
      </c>
      <c r="N55" s="441">
        <v>0.019111323459149544</v>
      </c>
      <c r="O55" s="320">
        <v>0.028200789622109427</v>
      </c>
      <c r="P55" s="321">
        <v>0</v>
      </c>
      <c r="Q55" s="323">
        <v>0.012748597654258032</v>
      </c>
      <c r="R55" s="323">
        <v>0.023744847368121116</v>
      </c>
      <c r="S55" s="294" t="s">
        <v>274</v>
      </c>
      <c r="T55" s="295"/>
      <c r="U55" s="295"/>
      <c r="V55" s="295"/>
      <c r="W55" s="295"/>
      <c r="X55" s="295"/>
      <c r="Y55" s="295"/>
      <c r="Z55" s="295"/>
    </row>
    <row r="56" spans="1:26" ht="15">
      <c r="A56" s="25">
        <v>101</v>
      </c>
      <c r="B56" s="26" t="s">
        <v>80</v>
      </c>
      <c r="C56" s="417">
        <v>0.024838549428713365</v>
      </c>
      <c r="D56" s="439">
        <v>0</v>
      </c>
      <c r="E56" s="312">
        <v>0</v>
      </c>
      <c r="F56" s="313">
        <v>0</v>
      </c>
      <c r="G56" s="314">
        <v>0.01144950767117014</v>
      </c>
      <c r="H56" s="417">
        <v>0.023196474135931337</v>
      </c>
      <c r="I56" s="439">
        <v>0.009502391435177853</v>
      </c>
      <c r="J56" s="312">
        <v>0</v>
      </c>
      <c r="K56" s="313">
        <v>0</v>
      </c>
      <c r="L56" s="314">
        <v>0.01399993777805432</v>
      </c>
      <c r="M56" s="417">
        <v>0</v>
      </c>
      <c r="N56" s="439">
        <v>0.009555661729574772</v>
      </c>
      <c r="O56" s="312">
        <v>0</v>
      </c>
      <c r="P56" s="313">
        <v>0</v>
      </c>
      <c r="Q56" s="315">
        <v>0.004249532551419344</v>
      </c>
      <c r="R56" s="315">
        <v>0.011397526736698136</v>
      </c>
      <c r="S56" s="294" t="s">
        <v>275</v>
      </c>
      <c r="T56" s="295"/>
      <c r="U56" s="295"/>
      <c r="V56" s="295"/>
      <c r="W56" s="295"/>
      <c r="X56" s="295"/>
      <c r="Y56" s="295"/>
      <c r="Z56" s="295"/>
    </row>
    <row r="57" spans="1:26" ht="15">
      <c r="A57" s="25">
        <v>102</v>
      </c>
      <c r="B57" s="26" t="s">
        <v>81</v>
      </c>
      <c r="C57" s="417">
        <v>0.012419274714356682</v>
      </c>
      <c r="D57" s="439">
        <v>0.012054001928640307</v>
      </c>
      <c r="E57" s="312">
        <v>0</v>
      </c>
      <c r="F57" s="313">
        <v>0</v>
      </c>
      <c r="G57" s="314">
        <v>0.01144950767117014</v>
      </c>
      <c r="H57" s="417">
        <v>0.019330395113276114</v>
      </c>
      <c r="I57" s="439">
        <v>0.019004782870355705</v>
      </c>
      <c r="J57" s="312">
        <v>0</v>
      </c>
      <c r="K57" s="313">
        <v>0</v>
      </c>
      <c r="L57" s="314">
        <v>0.01711103506206639</v>
      </c>
      <c r="M57" s="417">
        <v>0</v>
      </c>
      <c r="N57" s="439">
        <v>0.009555661729574772</v>
      </c>
      <c r="O57" s="312">
        <v>0</v>
      </c>
      <c r="P57" s="313">
        <v>0</v>
      </c>
      <c r="Q57" s="315">
        <v>0.004249532551419344</v>
      </c>
      <c r="R57" s="315">
        <v>0.013297114526147825</v>
      </c>
      <c r="S57" s="294" t="s">
        <v>276</v>
      </c>
      <c r="T57" s="295"/>
      <c r="U57" s="295"/>
      <c r="V57" s="295"/>
      <c r="W57" s="295"/>
      <c r="X57" s="295"/>
      <c r="Y57" s="295"/>
      <c r="Z57" s="295"/>
    </row>
    <row r="58" spans="1:26" ht="15">
      <c r="A58" s="25">
        <v>103</v>
      </c>
      <c r="B58" s="26" t="s">
        <v>82</v>
      </c>
      <c r="C58" s="417">
        <v>0</v>
      </c>
      <c r="D58" s="439">
        <v>0</v>
      </c>
      <c r="E58" s="312">
        <v>0</v>
      </c>
      <c r="F58" s="313">
        <v>0</v>
      </c>
      <c r="G58" s="314">
        <v>0</v>
      </c>
      <c r="H58" s="417">
        <v>0.003866079022655223</v>
      </c>
      <c r="I58" s="439">
        <v>0</v>
      </c>
      <c r="J58" s="312">
        <v>0</v>
      </c>
      <c r="K58" s="313">
        <v>0</v>
      </c>
      <c r="L58" s="314">
        <v>0.0015555486420060355</v>
      </c>
      <c r="M58" s="417">
        <v>0</v>
      </c>
      <c r="N58" s="439">
        <v>0</v>
      </c>
      <c r="O58" s="312">
        <v>0</v>
      </c>
      <c r="P58" s="313">
        <v>0</v>
      </c>
      <c r="Q58" s="315">
        <v>0</v>
      </c>
      <c r="R58" s="315">
        <v>0.0009497938947248448</v>
      </c>
      <c r="S58" s="294" t="s">
        <v>277</v>
      </c>
      <c r="T58" s="295"/>
      <c r="U58" s="295"/>
      <c r="V58" s="295"/>
      <c r="W58" s="295"/>
      <c r="X58" s="295"/>
      <c r="Y58" s="295"/>
      <c r="Z58" s="295"/>
    </row>
    <row r="59" spans="1:26" ht="29.25" thickBot="1">
      <c r="A59" s="40">
        <v>109</v>
      </c>
      <c r="B59" s="41" t="s">
        <v>83</v>
      </c>
      <c r="C59" s="421">
        <v>0.012419274714356682</v>
      </c>
      <c r="D59" s="442">
        <v>0.024108003857280614</v>
      </c>
      <c r="E59" s="326">
        <v>0</v>
      </c>
      <c r="F59" s="325">
        <v>0</v>
      </c>
      <c r="G59" s="327">
        <v>0.01717426150675521</v>
      </c>
      <c r="H59" s="421">
        <v>0.015464316090620892</v>
      </c>
      <c r="I59" s="442">
        <v>0.015837319058629753</v>
      </c>
      <c r="J59" s="326">
        <v>0</v>
      </c>
      <c r="K59" s="325">
        <v>0</v>
      </c>
      <c r="L59" s="327">
        <v>0.01399993777805432</v>
      </c>
      <c r="M59" s="421">
        <v>0</v>
      </c>
      <c r="N59" s="442">
        <v>0</v>
      </c>
      <c r="O59" s="326">
        <v>0</v>
      </c>
      <c r="P59" s="325">
        <v>0</v>
      </c>
      <c r="Q59" s="324">
        <v>0</v>
      </c>
      <c r="R59" s="324">
        <v>0.011397526736698136</v>
      </c>
      <c r="S59" s="294" t="s">
        <v>278</v>
      </c>
      <c r="T59" s="295"/>
      <c r="U59" s="295"/>
      <c r="V59" s="295"/>
      <c r="W59" s="295"/>
      <c r="X59" s="295"/>
      <c r="Y59" s="295"/>
      <c r="Z59" s="295"/>
    </row>
    <row r="60" spans="1:26" ht="15.75" thickBot="1">
      <c r="A60" s="15">
        <v>11</v>
      </c>
      <c r="B60" s="16" t="s">
        <v>84</v>
      </c>
      <c r="C60" s="419">
        <v>0.8445106805762542</v>
      </c>
      <c r="D60" s="415">
        <v>0.6509161041465766</v>
      </c>
      <c r="E60" s="337">
        <v>1.6172506738544477</v>
      </c>
      <c r="F60" s="337">
        <v>0</v>
      </c>
      <c r="G60" s="336">
        <v>0.8014655369819097</v>
      </c>
      <c r="H60" s="419">
        <v>1.1752880228871878</v>
      </c>
      <c r="I60" s="415">
        <v>0.9217319692122516</v>
      </c>
      <c r="J60" s="337">
        <v>1.8320386926571892</v>
      </c>
      <c r="K60" s="337">
        <v>3.8461538461538463</v>
      </c>
      <c r="L60" s="336">
        <v>1.1215505708863516</v>
      </c>
      <c r="M60" s="419">
        <v>1.1676835682726698</v>
      </c>
      <c r="N60" s="415">
        <v>0.84089823220258</v>
      </c>
      <c r="O60" s="337">
        <v>0.9870276367738297</v>
      </c>
      <c r="P60" s="337">
        <v>0</v>
      </c>
      <c r="Q60" s="336">
        <v>0.9943906170321264</v>
      </c>
      <c r="R60" s="335">
        <v>1.040024314723705</v>
      </c>
      <c r="S60" s="295"/>
      <c r="T60" s="295"/>
      <c r="U60" s="295"/>
      <c r="V60" s="295"/>
      <c r="W60" s="295"/>
      <c r="X60" s="295"/>
      <c r="Y60" s="295"/>
      <c r="Z60" s="295"/>
    </row>
    <row r="61" spans="1:26" ht="15">
      <c r="A61" s="20">
        <v>110</v>
      </c>
      <c r="B61" s="21" t="s">
        <v>103</v>
      </c>
      <c r="C61" s="416">
        <v>0.273224043715847</v>
      </c>
      <c r="D61" s="438">
        <v>0.21697203471552556</v>
      </c>
      <c r="E61" s="308">
        <v>0.2695417789757413</v>
      </c>
      <c r="F61" s="309">
        <v>0</v>
      </c>
      <c r="G61" s="310">
        <v>0.24616441493015798</v>
      </c>
      <c r="H61" s="416">
        <v>0.363411428129591</v>
      </c>
      <c r="I61" s="438">
        <v>0.25656456874980205</v>
      </c>
      <c r="J61" s="308">
        <v>0.29312619082515023</v>
      </c>
      <c r="K61" s="309">
        <v>0</v>
      </c>
      <c r="L61" s="310">
        <v>0.30333198519117693</v>
      </c>
      <c r="M61" s="416">
        <v>0.45234588680833154</v>
      </c>
      <c r="N61" s="438">
        <v>0.2484472049689441</v>
      </c>
      <c r="O61" s="308">
        <v>0.22560631697687542</v>
      </c>
      <c r="P61" s="309">
        <v>0</v>
      </c>
      <c r="Q61" s="311">
        <v>0.32721400645928944</v>
      </c>
      <c r="R61" s="311">
        <v>0.2991850768383261</v>
      </c>
      <c r="S61" s="294" t="s">
        <v>279</v>
      </c>
      <c r="T61" s="295"/>
      <c r="U61" s="295"/>
      <c r="V61" s="295"/>
      <c r="W61" s="295"/>
      <c r="X61" s="295"/>
      <c r="Y61" s="295"/>
      <c r="Z61" s="295"/>
    </row>
    <row r="62" spans="1:26" ht="15">
      <c r="A62" s="25">
        <v>111</v>
      </c>
      <c r="B62" s="26" t="s">
        <v>86</v>
      </c>
      <c r="C62" s="417">
        <v>0.24838549428713363</v>
      </c>
      <c r="D62" s="439">
        <v>0.3013500482160077</v>
      </c>
      <c r="E62" s="312">
        <v>0.7187780772686435</v>
      </c>
      <c r="F62" s="313">
        <v>0</v>
      </c>
      <c r="G62" s="314">
        <v>0.3034119532860087</v>
      </c>
      <c r="H62" s="417">
        <v>0.4600634036959716</v>
      </c>
      <c r="I62" s="439">
        <v>0.4276076145830034</v>
      </c>
      <c r="J62" s="312">
        <v>0.9673164297229957</v>
      </c>
      <c r="K62" s="313">
        <v>0</v>
      </c>
      <c r="L62" s="314">
        <v>0.4977755654419313</v>
      </c>
      <c r="M62" s="417">
        <v>0.3366294971596886</v>
      </c>
      <c r="N62" s="439">
        <v>0.33444816053511706</v>
      </c>
      <c r="O62" s="312">
        <v>0.36661026508742245</v>
      </c>
      <c r="P62" s="313">
        <v>0</v>
      </c>
      <c r="Q62" s="315">
        <v>0.33996260411354756</v>
      </c>
      <c r="R62" s="315">
        <v>0.43025663431035466</v>
      </c>
      <c r="S62" s="294" t="s">
        <v>280</v>
      </c>
      <c r="T62" s="295"/>
      <c r="U62" s="295"/>
      <c r="V62" s="295"/>
      <c r="W62" s="295"/>
      <c r="X62" s="295"/>
      <c r="Y62" s="295"/>
      <c r="Z62" s="295"/>
    </row>
    <row r="63" spans="1:26" ht="15">
      <c r="A63" s="25">
        <v>112</v>
      </c>
      <c r="B63" s="26" t="s">
        <v>87</v>
      </c>
      <c r="C63" s="417">
        <v>0.2856433184302037</v>
      </c>
      <c r="D63" s="439">
        <v>0.07232401157184186</v>
      </c>
      <c r="E63" s="312">
        <v>0.44923629829290207</v>
      </c>
      <c r="F63" s="313">
        <v>0</v>
      </c>
      <c r="G63" s="314">
        <v>0.19464163040989238</v>
      </c>
      <c r="H63" s="417">
        <v>0.20876826722338201</v>
      </c>
      <c r="I63" s="439">
        <v>0.1425358715276678</v>
      </c>
      <c r="J63" s="312">
        <v>0.2784698812838927</v>
      </c>
      <c r="K63" s="313">
        <v>0</v>
      </c>
      <c r="L63" s="314">
        <v>0.18355473975671222</v>
      </c>
      <c r="M63" s="417">
        <v>0.18935409215232485</v>
      </c>
      <c r="N63" s="439">
        <v>0.15289058767319635</v>
      </c>
      <c r="O63" s="312">
        <v>0.25380710659898476</v>
      </c>
      <c r="P63" s="313">
        <v>0</v>
      </c>
      <c r="Q63" s="315">
        <v>0.1827298997110318</v>
      </c>
      <c r="R63" s="315">
        <v>0.18520980947134472</v>
      </c>
      <c r="S63" s="294" t="s">
        <v>281</v>
      </c>
      <c r="T63" s="295"/>
      <c r="U63" s="295"/>
      <c r="V63" s="295"/>
      <c r="W63" s="295"/>
      <c r="X63" s="295"/>
      <c r="Y63" s="295"/>
      <c r="Z63" s="295"/>
    </row>
    <row r="64" spans="1:26" ht="15.75" thickBot="1">
      <c r="A64" s="30">
        <v>119</v>
      </c>
      <c r="B64" s="31" t="s">
        <v>88</v>
      </c>
      <c r="C64" s="418">
        <v>0.037257824143070044</v>
      </c>
      <c r="D64" s="440">
        <v>0.06027000964320155</v>
      </c>
      <c r="E64" s="316">
        <v>0.17969451931716088</v>
      </c>
      <c r="F64" s="317">
        <v>0</v>
      </c>
      <c r="G64" s="318">
        <v>0.057247538355850704</v>
      </c>
      <c r="H64" s="418">
        <v>0.14304492383824327</v>
      </c>
      <c r="I64" s="440">
        <v>0.09502391435177852</v>
      </c>
      <c r="J64" s="316">
        <v>0.29312619082515023</v>
      </c>
      <c r="K64" s="317">
        <v>3.8461538461538463</v>
      </c>
      <c r="L64" s="318">
        <v>0.13688828049653112</v>
      </c>
      <c r="M64" s="418">
        <v>0.18935409215232485</v>
      </c>
      <c r="N64" s="440">
        <v>0.10511227902532251</v>
      </c>
      <c r="O64" s="316">
        <v>0.1410039481105471</v>
      </c>
      <c r="P64" s="317">
        <v>0</v>
      </c>
      <c r="Q64" s="319">
        <v>0.14448410674825768</v>
      </c>
      <c r="R64" s="319">
        <v>0.1253727941036795</v>
      </c>
      <c r="S64" s="294" t="s">
        <v>282</v>
      </c>
      <c r="T64" s="295"/>
      <c r="U64" s="295"/>
      <c r="V64" s="295"/>
      <c r="W64" s="295"/>
      <c r="X64" s="295"/>
      <c r="Y64" s="295"/>
      <c r="Z64" s="295"/>
    </row>
    <row r="65" spans="1:26" ht="15.75" thickBot="1">
      <c r="A65" s="15">
        <v>120</v>
      </c>
      <c r="B65" s="16" t="s">
        <v>89</v>
      </c>
      <c r="C65" s="422">
        <v>0.658221559860904</v>
      </c>
      <c r="D65" s="443">
        <v>0.78351012536162</v>
      </c>
      <c r="E65" s="328">
        <v>1.6172506738544472</v>
      </c>
      <c r="F65" s="329">
        <v>0</v>
      </c>
      <c r="G65" s="330">
        <v>0.7785665216395695</v>
      </c>
      <c r="H65" s="422">
        <v>0.6340369597154566</v>
      </c>
      <c r="I65" s="443">
        <v>0.8710525482246365</v>
      </c>
      <c r="J65" s="328">
        <v>1.3337241682544334</v>
      </c>
      <c r="K65" s="329">
        <v>3.8461538461538463</v>
      </c>
      <c r="L65" s="330">
        <v>0.8259963289052048</v>
      </c>
      <c r="M65" s="422">
        <v>0.8520934146854617</v>
      </c>
      <c r="N65" s="443">
        <v>1.0033444816053512</v>
      </c>
      <c r="O65" s="328">
        <v>1.579244218838128</v>
      </c>
      <c r="P65" s="329">
        <v>0</v>
      </c>
      <c r="Q65" s="331">
        <v>1.0283868774434812</v>
      </c>
      <c r="R65" s="331">
        <v>0.8633626503048839</v>
      </c>
      <c r="S65" s="294" t="s">
        <v>283</v>
      </c>
      <c r="T65" s="295"/>
      <c r="U65" s="295"/>
      <c r="V65" s="295"/>
      <c r="W65" s="295"/>
      <c r="X65" s="295"/>
      <c r="Y65" s="295"/>
      <c r="Z65" s="295"/>
    </row>
    <row r="66" spans="1:26" ht="15.75" thickBot="1">
      <c r="A66" s="15">
        <v>999</v>
      </c>
      <c r="B66" s="16" t="s">
        <v>90</v>
      </c>
      <c r="C66" s="423">
        <v>3.539493293591654</v>
      </c>
      <c r="D66" s="444">
        <v>1.5429122468659593</v>
      </c>
      <c r="E66" s="332">
        <v>1.3477088948787064</v>
      </c>
      <c r="F66" s="333">
        <v>28.57142857142857</v>
      </c>
      <c r="G66" s="334">
        <v>2.46164414930158</v>
      </c>
      <c r="H66" s="423">
        <v>4.032320420629397</v>
      </c>
      <c r="I66" s="444">
        <v>1.491875455322923</v>
      </c>
      <c r="J66" s="332">
        <v>1.4802872636670086</v>
      </c>
      <c r="K66" s="333">
        <v>34.61538461538461</v>
      </c>
      <c r="L66" s="334">
        <v>2.5262109946178017</v>
      </c>
      <c r="M66" s="423">
        <v>5.775299810645908</v>
      </c>
      <c r="N66" s="444">
        <v>1.509794553272814</v>
      </c>
      <c r="O66" s="332">
        <v>1.4946418499717993</v>
      </c>
      <c r="P66" s="333">
        <v>40</v>
      </c>
      <c r="Q66" s="335">
        <v>3.255141934387217</v>
      </c>
      <c r="R66" s="335">
        <v>2.6784187831240622</v>
      </c>
      <c r="S66" s="294" t="s">
        <v>284</v>
      </c>
      <c r="T66" s="295"/>
      <c r="U66" s="295"/>
      <c r="V66" s="295"/>
      <c r="W66" s="295"/>
      <c r="X66" s="295"/>
      <c r="Y66" s="295"/>
      <c r="Z66" s="295"/>
    </row>
    <row r="67" spans="1:26" ht="15.75" thickBot="1">
      <c r="A67" s="531" t="s">
        <v>91</v>
      </c>
      <c r="B67" s="571"/>
      <c r="C67" s="490">
        <v>100</v>
      </c>
      <c r="D67" s="491">
        <v>100</v>
      </c>
      <c r="E67" s="492">
        <v>100</v>
      </c>
      <c r="F67" s="493">
        <v>100</v>
      </c>
      <c r="G67" s="494">
        <v>100</v>
      </c>
      <c r="H67" s="490">
        <v>100</v>
      </c>
      <c r="I67" s="491">
        <v>100</v>
      </c>
      <c r="J67" s="492">
        <v>100</v>
      </c>
      <c r="K67" s="493">
        <v>100</v>
      </c>
      <c r="L67" s="494">
        <v>100</v>
      </c>
      <c r="M67" s="490">
        <v>100</v>
      </c>
      <c r="N67" s="491">
        <v>100</v>
      </c>
      <c r="O67" s="492">
        <v>100</v>
      </c>
      <c r="P67" s="493">
        <v>100</v>
      </c>
      <c r="Q67" s="495">
        <v>100</v>
      </c>
      <c r="R67" s="495">
        <v>100</v>
      </c>
      <c r="S67" s="296" t="s">
        <v>116</v>
      </c>
      <c r="T67" s="519"/>
      <c r="U67" s="295"/>
      <c r="V67" s="295"/>
      <c r="W67" s="295"/>
      <c r="X67" s="295"/>
      <c r="Y67" s="295"/>
      <c r="Z67" s="295"/>
    </row>
    <row r="68" spans="1:18" ht="15">
      <c r="A68" s="53"/>
      <c r="B68" s="54"/>
      <c r="C68" s="136"/>
      <c r="D68" s="136"/>
      <c r="E68" s="136"/>
      <c r="F68" s="136"/>
      <c r="G68" s="136"/>
      <c r="H68" s="136"/>
      <c r="I68" s="136"/>
      <c r="J68" s="136"/>
      <c r="K68" s="136"/>
      <c r="L68" s="136"/>
      <c r="M68" s="136"/>
      <c r="N68" s="136"/>
      <c r="O68" s="136"/>
      <c r="P68" s="136"/>
      <c r="Q68" s="136"/>
      <c r="R68" s="136"/>
    </row>
    <row r="69" spans="1:18" ht="15">
      <c r="A69" s="58" t="s">
        <v>104</v>
      </c>
      <c r="B69" s="84"/>
      <c r="C69" s="84"/>
      <c r="D69" s="84"/>
      <c r="E69" s="84"/>
      <c r="F69" s="84"/>
      <c r="G69" s="85"/>
      <c r="H69" s="84"/>
      <c r="I69" s="84"/>
      <c r="J69" s="84"/>
      <c r="K69" s="84"/>
      <c r="L69" s="85"/>
      <c r="M69" s="84"/>
      <c r="N69" s="84"/>
      <c r="O69" s="84"/>
      <c r="P69" s="84"/>
      <c r="Q69" s="84"/>
      <c r="R69" s="84"/>
    </row>
    <row r="70" spans="1:18" ht="15">
      <c r="A70" s="86" t="s">
        <v>105</v>
      </c>
      <c r="B70" s="84"/>
      <c r="C70" s="84"/>
      <c r="D70" s="84"/>
      <c r="E70" s="84"/>
      <c r="F70" s="84"/>
      <c r="G70" s="85"/>
      <c r="H70" s="84"/>
      <c r="I70" s="84"/>
      <c r="J70" s="84"/>
      <c r="K70" s="84"/>
      <c r="L70" s="85"/>
      <c r="M70" s="84"/>
      <c r="N70" s="84"/>
      <c r="O70" s="84"/>
      <c r="P70" s="84"/>
      <c r="Q70" s="84"/>
      <c r="R70" s="84"/>
    </row>
    <row r="71" spans="1:18" ht="15">
      <c r="A71" s="149"/>
      <c r="B71" s="84"/>
      <c r="C71" s="84"/>
      <c r="D71" s="84"/>
      <c r="E71" s="84"/>
      <c r="F71" s="84"/>
      <c r="G71" s="85"/>
      <c r="H71" s="84"/>
      <c r="I71" s="84"/>
      <c r="J71" s="84"/>
      <c r="K71" s="84"/>
      <c r="L71" s="85"/>
      <c r="M71" s="84"/>
      <c r="N71" s="84"/>
      <c r="O71" s="84"/>
      <c r="P71" s="84"/>
      <c r="Q71" s="84"/>
      <c r="R71" s="84"/>
    </row>
    <row r="72" spans="1:18" ht="15">
      <c r="A72" s="84"/>
      <c r="B72" s="84"/>
      <c r="C72" s="84"/>
      <c r="D72" s="84"/>
      <c r="E72" s="84"/>
      <c r="F72" s="84"/>
      <c r="G72" s="85"/>
      <c r="H72" s="84"/>
      <c r="I72" s="84"/>
      <c r="J72" s="84"/>
      <c r="K72" s="84"/>
      <c r="L72" s="85"/>
      <c r="M72" s="84"/>
      <c r="N72" s="84"/>
      <c r="O72" s="84"/>
      <c r="P72" s="84"/>
      <c r="Q72" s="84"/>
      <c r="R72" s="84"/>
    </row>
  </sheetData>
  <sheetProtection/>
  <mergeCells count="15">
    <mergeCell ref="H4:K4"/>
    <mergeCell ref="L4:L5"/>
    <mergeCell ref="M4:P4"/>
    <mergeCell ref="Q4:Q5"/>
    <mergeCell ref="A67:B67"/>
    <mergeCell ref="A1:R1"/>
    <mergeCell ref="A2:A5"/>
    <mergeCell ref="B2:B5"/>
    <mergeCell ref="C2:Q2"/>
    <mergeCell ref="R2:R5"/>
    <mergeCell ref="C3:G3"/>
    <mergeCell ref="H3:L3"/>
    <mergeCell ref="M3:Q3"/>
    <mergeCell ref="C4:F4"/>
    <mergeCell ref="G4:G5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1" r:id="rId1"/>
  <ignoredErrors>
    <ignoredError sqref="A7" numberStoredAsText="1"/>
  </ignoredError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U72"/>
  <sheetViews>
    <sheetView zoomScalePageLayoutView="0" workbookViewId="0" topLeftCell="A1">
      <selection activeCell="A1" sqref="A1:L1"/>
    </sheetView>
  </sheetViews>
  <sheetFormatPr defaultColWidth="11.421875" defaultRowHeight="15"/>
  <cols>
    <col min="1" max="1" width="7.7109375" style="269" customWidth="1"/>
    <col min="2" max="2" width="61.8515625" style="269" bestFit="1" customWidth="1"/>
    <col min="3" max="12" width="15.140625" style="269" customWidth="1"/>
    <col min="13" max="16384" width="11.421875" style="269" customWidth="1"/>
  </cols>
  <sheetData>
    <row r="1" spans="1:12" ht="24.75" customHeight="1" thickBot="1" thickTop="1">
      <c r="A1" s="523" t="s">
        <v>354</v>
      </c>
      <c r="B1" s="524"/>
      <c r="C1" s="524"/>
      <c r="D1" s="524"/>
      <c r="E1" s="524"/>
      <c r="F1" s="524"/>
      <c r="G1" s="524"/>
      <c r="H1" s="524"/>
      <c r="I1" s="524"/>
      <c r="J1" s="524"/>
      <c r="K1" s="524"/>
      <c r="L1" s="546"/>
    </row>
    <row r="2" spans="1:12" ht="24.75" customHeight="1" thickTop="1">
      <c r="A2" s="534" t="s">
        <v>24</v>
      </c>
      <c r="B2" s="580" t="s">
        <v>110</v>
      </c>
      <c r="C2" s="581" t="s">
        <v>95</v>
      </c>
      <c r="D2" s="582"/>
      <c r="E2" s="582"/>
      <c r="F2" s="582"/>
      <c r="G2" s="582"/>
      <c r="H2" s="582"/>
      <c r="I2" s="582"/>
      <c r="J2" s="582"/>
      <c r="K2" s="582"/>
      <c r="L2" s="583"/>
    </row>
    <row r="3" spans="1:12" ht="24.75" customHeight="1">
      <c r="A3" s="535"/>
      <c r="B3" s="547"/>
      <c r="C3" s="578" t="s">
        <v>96</v>
      </c>
      <c r="D3" s="579"/>
      <c r="E3" s="578" t="s">
        <v>97</v>
      </c>
      <c r="F3" s="579"/>
      <c r="G3" s="578" t="s">
        <v>98</v>
      </c>
      <c r="H3" s="579"/>
      <c r="I3" s="578" t="s">
        <v>99</v>
      </c>
      <c r="J3" s="579"/>
      <c r="K3" s="578" t="s">
        <v>116</v>
      </c>
      <c r="L3" s="579"/>
    </row>
    <row r="4" spans="1:12" ht="24.75" customHeight="1" thickBot="1">
      <c r="A4" s="536"/>
      <c r="B4" s="548"/>
      <c r="C4" s="270" t="s">
        <v>26</v>
      </c>
      <c r="D4" s="151" t="s">
        <v>27</v>
      </c>
      <c r="E4" s="270" t="s">
        <v>26</v>
      </c>
      <c r="F4" s="151" t="s">
        <v>27</v>
      </c>
      <c r="G4" s="270" t="s">
        <v>26</v>
      </c>
      <c r="H4" s="151" t="s">
        <v>27</v>
      </c>
      <c r="I4" s="270" t="s">
        <v>26</v>
      </c>
      <c r="J4" s="151" t="s">
        <v>27</v>
      </c>
      <c r="K4" s="270" t="s">
        <v>26</v>
      </c>
      <c r="L4" s="151" t="s">
        <v>27</v>
      </c>
    </row>
    <row r="5" spans="1:21" ht="15.75" thickBot="1">
      <c r="A5" s="15">
        <v>0</v>
      </c>
      <c r="B5" s="16" t="s">
        <v>29</v>
      </c>
      <c r="C5" s="350">
        <v>1359</v>
      </c>
      <c r="D5" s="358">
        <v>0.05278079850862202</v>
      </c>
      <c r="E5" s="350">
        <v>1109</v>
      </c>
      <c r="F5" s="358">
        <v>0.028559655944992404</v>
      </c>
      <c r="G5" s="350">
        <v>387</v>
      </c>
      <c r="H5" s="358">
        <v>0.04357126773249268</v>
      </c>
      <c r="I5" s="350">
        <v>6</v>
      </c>
      <c r="J5" s="358">
        <v>0.14634146341463414</v>
      </c>
      <c r="K5" s="350">
        <v>2861</v>
      </c>
      <c r="L5" s="511">
        <v>0.03892411090854671</v>
      </c>
      <c r="M5" s="294" t="s">
        <v>235</v>
      </c>
      <c r="N5" s="295"/>
      <c r="O5" s="295"/>
      <c r="P5" s="295"/>
      <c r="Q5" s="295"/>
      <c r="R5" s="295"/>
      <c r="S5" s="295"/>
      <c r="T5" s="295"/>
      <c r="U5" s="295"/>
    </row>
    <row r="6" spans="1:21" ht="15.75" thickBot="1">
      <c r="A6" s="15" t="s">
        <v>30</v>
      </c>
      <c r="B6" s="16" t="s">
        <v>31</v>
      </c>
      <c r="C6" s="350">
        <v>15294</v>
      </c>
      <c r="D6" s="358">
        <v>0.5939878825539848</v>
      </c>
      <c r="E6" s="350">
        <v>20325</v>
      </c>
      <c r="F6" s="358">
        <v>0.5234220081893333</v>
      </c>
      <c r="G6" s="350">
        <v>2143</v>
      </c>
      <c r="H6" s="358">
        <v>0.24127448772798918</v>
      </c>
      <c r="I6" s="350">
        <v>1</v>
      </c>
      <c r="J6" s="358">
        <v>0.024390243902439025</v>
      </c>
      <c r="K6" s="350">
        <v>37763</v>
      </c>
      <c r="L6" s="511">
        <v>0.5137683328344808</v>
      </c>
      <c r="M6" s="295"/>
      <c r="N6" s="295"/>
      <c r="O6" s="295"/>
      <c r="P6" s="295"/>
      <c r="Q6" s="295"/>
      <c r="R6" s="295"/>
      <c r="S6" s="295"/>
      <c r="T6" s="295"/>
      <c r="U6" s="295"/>
    </row>
    <row r="7" spans="1:21" ht="15">
      <c r="A7" s="25">
        <v>10</v>
      </c>
      <c r="B7" s="26" t="s">
        <v>32</v>
      </c>
      <c r="C7" s="352">
        <v>2924</v>
      </c>
      <c r="D7" s="28">
        <v>0.113562218424732</v>
      </c>
      <c r="E7" s="352">
        <v>2990</v>
      </c>
      <c r="F7" s="28">
        <v>0.07700033478406428</v>
      </c>
      <c r="G7" s="352">
        <v>266</v>
      </c>
      <c r="H7" s="28">
        <v>0.029948209862643554</v>
      </c>
      <c r="I7" s="27">
        <v>0</v>
      </c>
      <c r="J7" s="28">
        <v>0</v>
      </c>
      <c r="K7" s="27">
        <v>6180</v>
      </c>
      <c r="L7" s="28">
        <v>0.08407934477973387</v>
      </c>
      <c r="M7" s="294" t="s">
        <v>236</v>
      </c>
      <c r="N7" s="295"/>
      <c r="O7" s="295"/>
      <c r="P7" s="295"/>
      <c r="Q7" s="295"/>
      <c r="R7" s="295"/>
      <c r="S7" s="295"/>
      <c r="T7" s="295"/>
      <c r="U7" s="295"/>
    </row>
    <row r="8" spans="1:21" ht="15">
      <c r="A8" s="25">
        <v>11</v>
      </c>
      <c r="B8" s="26" t="s">
        <v>33</v>
      </c>
      <c r="C8" s="352">
        <v>8018</v>
      </c>
      <c r="D8" s="28">
        <v>0.3114028274040702</v>
      </c>
      <c r="E8" s="352">
        <v>11640</v>
      </c>
      <c r="F8" s="28">
        <v>0.2997605006309392</v>
      </c>
      <c r="G8" s="352">
        <v>1193</v>
      </c>
      <c r="H8" s="28">
        <v>0.13431659536140508</v>
      </c>
      <c r="I8" s="27">
        <v>0</v>
      </c>
      <c r="J8" s="28">
        <v>0</v>
      </c>
      <c r="K8" s="27">
        <v>20851</v>
      </c>
      <c r="L8" s="28">
        <v>0.28367935566379154</v>
      </c>
      <c r="M8" s="294" t="s">
        <v>237</v>
      </c>
      <c r="N8" s="295"/>
      <c r="O8" s="295"/>
      <c r="P8" s="295"/>
      <c r="Q8" s="295"/>
      <c r="R8" s="295"/>
      <c r="S8" s="295"/>
      <c r="T8" s="295"/>
      <c r="U8" s="295"/>
    </row>
    <row r="9" spans="1:21" ht="15">
      <c r="A9" s="25">
        <v>12</v>
      </c>
      <c r="B9" s="26" t="s">
        <v>34</v>
      </c>
      <c r="C9" s="352">
        <v>3933</v>
      </c>
      <c r="D9" s="28">
        <v>0.15274972813422402</v>
      </c>
      <c r="E9" s="352">
        <v>5098</v>
      </c>
      <c r="F9" s="28">
        <v>0.13128685843784604</v>
      </c>
      <c r="G9" s="352">
        <v>553</v>
      </c>
      <c r="H9" s="28">
        <v>0.06226075208286421</v>
      </c>
      <c r="I9" s="27">
        <v>1</v>
      </c>
      <c r="J9" s="28">
        <v>0.024390243902439025</v>
      </c>
      <c r="K9" s="27">
        <v>9585</v>
      </c>
      <c r="L9" s="28">
        <v>0.13040461484041252</v>
      </c>
      <c r="M9" s="294" t="s">
        <v>238</v>
      </c>
      <c r="N9" s="295"/>
      <c r="O9" s="295"/>
      <c r="P9" s="295"/>
      <c r="Q9" s="295"/>
      <c r="R9" s="295"/>
      <c r="S9" s="295"/>
      <c r="T9" s="295"/>
      <c r="U9" s="295"/>
    </row>
    <row r="10" spans="1:21" ht="15">
      <c r="A10" s="40">
        <v>13</v>
      </c>
      <c r="B10" s="41" t="s">
        <v>35</v>
      </c>
      <c r="C10" s="355">
        <v>76</v>
      </c>
      <c r="D10" s="43">
        <v>0.002951685567811092</v>
      </c>
      <c r="E10" s="355">
        <v>201</v>
      </c>
      <c r="F10" s="43">
        <v>0.0051762766861528165</v>
      </c>
      <c r="G10" s="355">
        <v>89</v>
      </c>
      <c r="H10" s="43">
        <v>0.010020265705922092</v>
      </c>
      <c r="I10" s="42">
        <v>0</v>
      </c>
      <c r="J10" s="43">
        <v>0</v>
      </c>
      <c r="K10" s="42">
        <v>366</v>
      </c>
      <c r="L10" s="43">
        <v>0.004979456341324046</v>
      </c>
      <c r="M10" s="294" t="s">
        <v>239</v>
      </c>
      <c r="N10" s="295"/>
      <c r="O10" s="295"/>
      <c r="P10" s="295"/>
      <c r="Q10" s="295"/>
      <c r="R10" s="295"/>
      <c r="S10" s="295"/>
      <c r="T10" s="295"/>
      <c r="U10" s="295"/>
    </row>
    <row r="11" spans="1:21" ht="15.75" thickBot="1">
      <c r="A11" s="30">
        <v>19</v>
      </c>
      <c r="B11" s="31" t="s">
        <v>36</v>
      </c>
      <c r="C11" s="353">
        <v>343</v>
      </c>
      <c r="D11" s="33">
        <v>0.013321423023147429</v>
      </c>
      <c r="E11" s="353">
        <v>396</v>
      </c>
      <c r="F11" s="33">
        <v>0.01019803765033092</v>
      </c>
      <c r="G11" s="353">
        <v>42</v>
      </c>
      <c r="H11" s="33">
        <v>0.004728664715154245</v>
      </c>
      <c r="I11" s="32">
        <v>0</v>
      </c>
      <c r="J11" s="33">
        <v>0</v>
      </c>
      <c r="K11" s="32">
        <v>781</v>
      </c>
      <c r="L11" s="33">
        <v>0.010625561209218797</v>
      </c>
      <c r="M11" s="294" t="s">
        <v>240</v>
      </c>
      <c r="N11" s="295"/>
      <c r="O11" s="295"/>
      <c r="P11" s="295"/>
      <c r="Q11" s="295"/>
      <c r="R11" s="295"/>
      <c r="S11" s="295"/>
      <c r="T11" s="295"/>
      <c r="U11" s="295"/>
    </row>
    <row r="12" spans="1:21" ht="15.75" thickBot="1">
      <c r="A12" s="15">
        <v>2</v>
      </c>
      <c r="B12" s="16" t="s">
        <v>37</v>
      </c>
      <c r="C12" s="350">
        <v>1050</v>
      </c>
      <c r="D12" s="358">
        <v>0.04077986639739009</v>
      </c>
      <c r="E12" s="350">
        <v>2351</v>
      </c>
      <c r="F12" s="358">
        <v>0.06054441039375756</v>
      </c>
      <c r="G12" s="350">
        <v>2787</v>
      </c>
      <c r="H12" s="358">
        <v>0.3137806800270209</v>
      </c>
      <c r="I12" s="350">
        <v>3</v>
      </c>
      <c r="J12" s="358">
        <v>0.07317073170731708</v>
      </c>
      <c r="K12" s="350">
        <v>6191</v>
      </c>
      <c r="L12" s="511">
        <v>0.08422900057141301</v>
      </c>
      <c r="M12" s="295"/>
      <c r="N12" s="295"/>
      <c r="O12" s="295"/>
      <c r="P12" s="295"/>
      <c r="Q12" s="295"/>
      <c r="R12" s="295"/>
      <c r="S12" s="295"/>
      <c r="T12" s="295"/>
      <c r="U12" s="295"/>
    </row>
    <row r="13" spans="1:21" ht="15">
      <c r="A13" s="25">
        <v>20</v>
      </c>
      <c r="B13" s="26" t="s">
        <v>38</v>
      </c>
      <c r="C13" s="352">
        <v>423</v>
      </c>
      <c r="D13" s="28">
        <v>0.016428460462948578</v>
      </c>
      <c r="E13" s="352">
        <v>882</v>
      </c>
      <c r="F13" s="28">
        <v>0.022713811130282507</v>
      </c>
      <c r="G13" s="352">
        <v>1106</v>
      </c>
      <c r="H13" s="28">
        <v>0.12452150416572842</v>
      </c>
      <c r="I13" s="27">
        <v>2</v>
      </c>
      <c r="J13" s="28">
        <v>0.04878048780487805</v>
      </c>
      <c r="K13" s="27">
        <v>2413</v>
      </c>
      <c r="L13" s="28">
        <v>0.032829038665614534</v>
      </c>
      <c r="M13" s="294" t="s">
        <v>241</v>
      </c>
      <c r="N13" s="295"/>
      <c r="O13" s="295"/>
      <c r="P13" s="295"/>
      <c r="Q13" s="295"/>
      <c r="R13" s="295"/>
      <c r="S13" s="295"/>
      <c r="T13" s="295"/>
      <c r="U13" s="295"/>
    </row>
    <row r="14" spans="1:21" ht="15">
      <c r="A14" s="25">
        <v>21</v>
      </c>
      <c r="B14" s="26" t="s">
        <v>39</v>
      </c>
      <c r="C14" s="352">
        <v>521</v>
      </c>
      <c r="D14" s="28">
        <v>0.020234581326704987</v>
      </c>
      <c r="E14" s="352">
        <v>1255</v>
      </c>
      <c r="F14" s="28">
        <v>0.0323195385130437</v>
      </c>
      <c r="G14" s="352">
        <v>1428</v>
      </c>
      <c r="H14" s="28">
        <v>0.16077460031524432</v>
      </c>
      <c r="I14" s="27">
        <v>1</v>
      </c>
      <c r="J14" s="28">
        <v>0.024390243902439025</v>
      </c>
      <c r="K14" s="27">
        <v>3205</v>
      </c>
      <c r="L14" s="28">
        <v>0.04360425566651248</v>
      </c>
      <c r="M14" s="294" t="s">
        <v>242</v>
      </c>
      <c r="N14" s="295"/>
      <c r="O14" s="295"/>
      <c r="P14" s="295"/>
      <c r="Q14" s="295"/>
      <c r="R14" s="295"/>
      <c r="S14" s="295"/>
      <c r="T14" s="295"/>
      <c r="U14" s="295"/>
    </row>
    <row r="15" spans="1:21" ht="15">
      <c r="A15" s="40">
        <v>22</v>
      </c>
      <c r="B15" s="41" t="s">
        <v>40</v>
      </c>
      <c r="C15" s="355">
        <v>43</v>
      </c>
      <c r="D15" s="43">
        <v>0.0016700326238931178</v>
      </c>
      <c r="E15" s="355">
        <v>110</v>
      </c>
      <c r="F15" s="43">
        <v>0.002832788236203034</v>
      </c>
      <c r="G15" s="355">
        <v>182</v>
      </c>
      <c r="H15" s="43">
        <v>0.02049088043233506</v>
      </c>
      <c r="I15" s="42">
        <v>0</v>
      </c>
      <c r="J15" s="43">
        <v>0</v>
      </c>
      <c r="K15" s="42">
        <v>335</v>
      </c>
      <c r="L15" s="43">
        <v>0.004557699110228293</v>
      </c>
      <c r="M15" s="294" t="s">
        <v>243</v>
      </c>
      <c r="N15" s="295"/>
      <c r="O15" s="295"/>
      <c r="P15" s="295"/>
      <c r="Q15" s="295"/>
      <c r="R15" s="295"/>
      <c r="S15" s="295"/>
      <c r="T15" s="295"/>
      <c r="U15" s="295"/>
    </row>
    <row r="16" spans="1:21" ht="15.75" thickBot="1">
      <c r="A16" s="25">
        <v>29</v>
      </c>
      <c r="B16" s="26" t="s">
        <v>41</v>
      </c>
      <c r="C16" s="352">
        <v>63</v>
      </c>
      <c r="D16" s="28">
        <v>0.002446791983843405</v>
      </c>
      <c r="E16" s="352">
        <v>104</v>
      </c>
      <c r="F16" s="28">
        <v>0.0026782725142283233</v>
      </c>
      <c r="G16" s="352">
        <v>71</v>
      </c>
      <c r="H16" s="28">
        <v>0.007993695113713128</v>
      </c>
      <c r="I16" s="27">
        <v>0</v>
      </c>
      <c r="J16" s="28">
        <v>0</v>
      </c>
      <c r="K16" s="27">
        <v>238</v>
      </c>
      <c r="L16" s="28">
        <v>0.0032380071290577126</v>
      </c>
      <c r="M16" s="294" t="s">
        <v>244</v>
      </c>
      <c r="N16" s="295"/>
      <c r="O16" s="295"/>
      <c r="P16" s="295"/>
      <c r="Q16" s="295"/>
      <c r="R16" s="295"/>
      <c r="S16" s="295"/>
      <c r="T16" s="295"/>
      <c r="U16" s="295"/>
    </row>
    <row r="17" spans="1:21" ht="15.75" thickBot="1">
      <c r="A17" s="15">
        <v>3</v>
      </c>
      <c r="B17" s="16" t="s">
        <v>42</v>
      </c>
      <c r="C17" s="350">
        <v>5021</v>
      </c>
      <c r="D17" s="358">
        <v>0.19500543731551967</v>
      </c>
      <c r="E17" s="350">
        <v>11193</v>
      </c>
      <c r="F17" s="358">
        <v>0.28824907934382327</v>
      </c>
      <c r="G17" s="350">
        <v>2555</v>
      </c>
      <c r="H17" s="358">
        <v>0.28766043683854986</v>
      </c>
      <c r="I17" s="350">
        <v>0</v>
      </c>
      <c r="J17" s="358">
        <v>0</v>
      </c>
      <c r="K17" s="350">
        <v>18769</v>
      </c>
      <c r="L17" s="511">
        <v>0.2553535958205219</v>
      </c>
      <c r="M17" s="295"/>
      <c r="N17" s="295"/>
      <c r="O17" s="295"/>
      <c r="P17" s="295"/>
      <c r="Q17" s="295"/>
      <c r="R17" s="295"/>
      <c r="S17" s="295"/>
      <c r="T17" s="295"/>
      <c r="U17" s="295"/>
    </row>
    <row r="18" spans="1:21" ht="15">
      <c r="A18" s="25">
        <v>30</v>
      </c>
      <c r="B18" s="26" t="s">
        <v>43</v>
      </c>
      <c r="C18" s="352">
        <v>1729</v>
      </c>
      <c r="D18" s="28">
        <v>0.06715084666770235</v>
      </c>
      <c r="E18" s="352">
        <v>3762</v>
      </c>
      <c r="F18" s="28">
        <v>0.09688135767814375</v>
      </c>
      <c r="G18" s="352">
        <v>830</v>
      </c>
      <c r="H18" s="28">
        <v>0.09344742175185768</v>
      </c>
      <c r="I18" s="27">
        <v>0</v>
      </c>
      <c r="J18" s="28">
        <v>0</v>
      </c>
      <c r="K18" s="27">
        <v>6321</v>
      </c>
      <c r="L18" s="28">
        <v>0.08599765992762101</v>
      </c>
      <c r="M18" s="294" t="s">
        <v>245</v>
      </c>
      <c r="N18" s="295"/>
      <c r="O18" s="295"/>
      <c r="P18" s="295"/>
      <c r="Q18" s="295"/>
      <c r="R18" s="295"/>
      <c r="S18" s="295"/>
      <c r="T18" s="295"/>
      <c r="U18" s="295"/>
    </row>
    <row r="19" spans="1:21" ht="15">
      <c r="A19" s="25">
        <v>31</v>
      </c>
      <c r="B19" s="26" t="s">
        <v>44</v>
      </c>
      <c r="C19" s="352">
        <v>206</v>
      </c>
      <c r="D19" s="28">
        <v>0.00800062140748796</v>
      </c>
      <c r="E19" s="352">
        <v>444</v>
      </c>
      <c r="F19" s="28">
        <v>0.011434163426128609</v>
      </c>
      <c r="G19" s="352">
        <v>203</v>
      </c>
      <c r="H19" s="28">
        <v>0.022855212789912184</v>
      </c>
      <c r="I19" s="27">
        <v>0</v>
      </c>
      <c r="J19" s="28">
        <v>0</v>
      </c>
      <c r="K19" s="27">
        <v>853</v>
      </c>
      <c r="L19" s="28">
        <v>0.011605126391118608</v>
      </c>
      <c r="M19" s="294" t="s">
        <v>246</v>
      </c>
      <c r="N19" s="295"/>
      <c r="O19" s="295"/>
      <c r="P19" s="295"/>
      <c r="Q19" s="295"/>
      <c r="R19" s="295"/>
      <c r="S19" s="295"/>
      <c r="T19" s="295"/>
      <c r="U19" s="295"/>
    </row>
    <row r="20" spans="1:21" ht="15">
      <c r="A20" s="40">
        <v>32</v>
      </c>
      <c r="B20" s="41" t="s">
        <v>45</v>
      </c>
      <c r="C20" s="355">
        <v>2543</v>
      </c>
      <c r="D20" s="43">
        <v>0.09876495261767905</v>
      </c>
      <c r="E20" s="355">
        <v>5812</v>
      </c>
      <c r="F20" s="43">
        <v>0.14967422935283664</v>
      </c>
      <c r="G20" s="355">
        <v>1212</v>
      </c>
      <c r="H20" s="43">
        <v>0.13645575320873676</v>
      </c>
      <c r="I20" s="42">
        <v>0</v>
      </c>
      <c r="J20" s="43">
        <v>0</v>
      </c>
      <c r="K20" s="42">
        <v>9567</v>
      </c>
      <c r="L20" s="43">
        <v>0.13015972354493757</v>
      </c>
      <c r="M20" s="294" t="s">
        <v>247</v>
      </c>
      <c r="N20" s="295"/>
      <c r="O20" s="295"/>
      <c r="P20" s="295"/>
      <c r="Q20" s="295"/>
      <c r="R20" s="295"/>
      <c r="S20" s="295"/>
      <c r="T20" s="295"/>
      <c r="U20" s="295"/>
    </row>
    <row r="21" spans="1:21" ht="15.75" thickBot="1">
      <c r="A21" s="30">
        <v>39</v>
      </c>
      <c r="B21" s="31" t="s">
        <v>46</v>
      </c>
      <c r="C21" s="353">
        <v>543</v>
      </c>
      <c r="D21" s="33">
        <v>0.0210890166226503</v>
      </c>
      <c r="E21" s="353">
        <v>1175</v>
      </c>
      <c r="F21" s="33">
        <v>0.03025932888671422</v>
      </c>
      <c r="G21" s="353">
        <v>310</v>
      </c>
      <c r="H21" s="33">
        <v>0.03490204908804324</v>
      </c>
      <c r="I21" s="32">
        <v>0</v>
      </c>
      <c r="J21" s="33">
        <v>0</v>
      </c>
      <c r="K21" s="32">
        <v>2028</v>
      </c>
      <c r="L21" s="33">
        <v>0.02759108595684472</v>
      </c>
      <c r="M21" s="294" t="s">
        <v>248</v>
      </c>
      <c r="N21" s="295"/>
      <c r="O21" s="295"/>
      <c r="P21" s="295"/>
      <c r="Q21" s="295"/>
      <c r="R21" s="295"/>
      <c r="S21" s="295"/>
      <c r="T21" s="295"/>
      <c r="U21" s="295"/>
    </row>
    <row r="22" spans="1:21" ht="15.75" thickBot="1">
      <c r="A22" s="15">
        <v>4</v>
      </c>
      <c r="B22" s="16" t="s">
        <v>47</v>
      </c>
      <c r="C22" s="350">
        <v>13</v>
      </c>
      <c r="D22" s="358">
        <v>0.0005048935839676868</v>
      </c>
      <c r="E22" s="350">
        <v>36</v>
      </c>
      <c r="F22" s="358">
        <v>0.0009270943318482657</v>
      </c>
      <c r="G22" s="350">
        <v>158</v>
      </c>
      <c r="H22" s="358">
        <v>0.017788786309389775</v>
      </c>
      <c r="I22" s="350">
        <v>0</v>
      </c>
      <c r="J22" s="358">
        <v>0</v>
      </c>
      <c r="K22" s="350">
        <v>207</v>
      </c>
      <c r="L22" s="511">
        <v>0.0028162498979619603</v>
      </c>
      <c r="M22" s="295"/>
      <c r="N22" s="295"/>
      <c r="O22" s="295"/>
      <c r="P22" s="295"/>
      <c r="Q22" s="295"/>
      <c r="R22" s="295"/>
      <c r="S22" s="295"/>
      <c r="T22" s="295"/>
      <c r="U22" s="295"/>
    </row>
    <row r="23" spans="1:21" ht="15">
      <c r="A23" s="40">
        <v>40</v>
      </c>
      <c r="B23" s="41" t="s">
        <v>48</v>
      </c>
      <c r="C23" s="355">
        <v>10</v>
      </c>
      <c r="D23" s="43">
        <v>0.0003883796799751437</v>
      </c>
      <c r="E23" s="355">
        <v>23</v>
      </c>
      <c r="F23" s="43">
        <v>0.0005923102675697254</v>
      </c>
      <c r="G23" s="355">
        <v>113</v>
      </c>
      <c r="H23" s="43">
        <v>0.012722359828867371</v>
      </c>
      <c r="I23" s="42">
        <v>0</v>
      </c>
      <c r="J23" s="43">
        <v>0</v>
      </c>
      <c r="K23" s="42">
        <v>146</v>
      </c>
      <c r="L23" s="43">
        <v>0.001986340507741286</v>
      </c>
      <c r="M23" s="294" t="s">
        <v>249</v>
      </c>
      <c r="N23" s="295"/>
      <c r="O23" s="295"/>
      <c r="P23" s="295"/>
      <c r="Q23" s="295"/>
      <c r="R23" s="295"/>
      <c r="S23" s="295"/>
      <c r="T23" s="295"/>
      <c r="U23" s="295"/>
    </row>
    <row r="24" spans="1:21" ht="15.75" thickBot="1">
      <c r="A24" s="25">
        <v>41</v>
      </c>
      <c r="B24" s="26" t="s">
        <v>49</v>
      </c>
      <c r="C24" s="352">
        <v>3</v>
      </c>
      <c r="D24" s="28">
        <v>0.00011651390399254311</v>
      </c>
      <c r="E24" s="352">
        <v>13</v>
      </c>
      <c r="F24" s="28">
        <v>0.0003347840642785404</v>
      </c>
      <c r="G24" s="352">
        <v>45</v>
      </c>
      <c r="H24" s="28">
        <v>0.005066426480522405</v>
      </c>
      <c r="I24" s="27">
        <v>0</v>
      </c>
      <c r="J24" s="28">
        <v>0</v>
      </c>
      <c r="K24" s="27">
        <v>61</v>
      </c>
      <c r="L24" s="28">
        <v>0.0008299093902206741</v>
      </c>
      <c r="M24" s="294" t="s">
        <v>250</v>
      </c>
      <c r="N24" s="295"/>
      <c r="O24" s="295"/>
      <c r="P24" s="295"/>
      <c r="Q24" s="295"/>
      <c r="R24" s="295"/>
      <c r="S24" s="295"/>
      <c r="T24" s="295"/>
      <c r="U24" s="295"/>
    </row>
    <row r="25" spans="1:21" ht="15.75" thickBot="1">
      <c r="A25" s="15">
        <v>5</v>
      </c>
      <c r="B25" s="16" t="s">
        <v>50</v>
      </c>
      <c r="C25" s="350">
        <v>776</v>
      </c>
      <c r="D25" s="358">
        <v>0.030138263166071152</v>
      </c>
      <c r="E25" s="350">
        <v>1738</v>
      </c>
      <c r="F25" s="358">
        <v>0.04475805413200793</v>
      </c>
      <c r="G25" s="350">
        <v>395</v>
      </c>
      <c r="H25" s="358">
        <v>0.04447196577347445</v>
      </c>
      <c r="I25" s="350">
        <v>12</v>
      </c>
      <c r="J25" s="358">
        <v>0.29268292682926833</v>
      </c>
      <c r="K25" s="350">
        <v>2921</v>
      </c>
      <c r="L25" s="511">
        <v>0.039740415226796555</v>
      </c>
      <c r="M25" s="295"/>
      <c r="N25" s="295"/>
      <c r="O25" s="295"/>
      <c r="P25" s="295"/>
      <c r="Q25" s="295"/>
      <c r="R25" s="295"/>
      <c r="S25" s="295"/>
      <c r="T25" s="295"/>
      <c r="U25" s="295"/>
    </row>
    <row r="26" spans="1:21" ht="15">
      <c r="A26" s="25">
        <v>50</v>
      </c>
      <c r="B26" s="26" t="s">
        <v>52</v>
      </c>
      <c r="C26" s="352">
        <v>295</v>
      </c>
      <c r="D26" s="28">
        <v>0.01145720055926674</v>
      </c>
      <c r="E26" s="352">
        <v>795</v>
      </c>
      <c r="F26" s="28">
        <v>0.020473333161649197</v>
      </c>
      <c r="G26" s="352">
        <v>159</v>
      </c>
      <c r="H26" s="28">
        <v>0.017901373564512497</v>
      </c>
      <c r="I26" s="27">
        <v>2</v>
      </c>
      <c r="J26" s="28">
        <v>0.04878048780487805</v>
      </c>
      <c r="K26" s="27">
        <v>1251</v>
      </c>
      <c r="L26" s="28">
        <v>0.01701994503550924</v>
      </c>
      <c r="M26" s="294" t="s">
        <v>251</v>
      </c>
      <c r="N26" s="295"/>
      <c r="O26" s="295"/>
      <c r="P26" s="295"/>
      <c r="Q26" s="295"/>
      <c r="R26" s="295"/>
      <c r="S26" s="295"/>
      <c r="T26" s="295"/>
      <c r="U26" s="295"/>
    </row>
    <row r="27" spans="1:21" ht="15">
      <c r="A27" s="25">
        <v>51</v>
      </c>
      <c r="B27" s="26" t="s">
        <v>52</v>
      </c>
      <c r="C27" s="352">
        <v>101</v>
      </c>
      <c r="D27" s="28">
        <v>0.003922634767748952</v>
      </c>
      <c r="E27" s="352">
        <v>269</v>
      </c>
      <c r="F27" s="28">
        <v>0.006927454868532874</v>
      </c>
      <c r="G27" s="352">
        <v>26</v>
      </c>
      <c r="H27" s="28">
        <v>0.0029272686331907227</v>
      </c>
      <c r="I27" s="27">
        <v>0</v>
      </c>
      <c r="J27" s="28">
        <v>0</v>
      </c>
      <c r="K27" s="27">
        <v>396</v>
      </c>
      <c r="L27" s="28">
        <v>0.005387608500448967</v>
      </c>
      <c r="M27" s="294" t="s">
        <v>252</v>
      </c>
      <c r="N27" s="295"/>
      <c r="O27" s="295"/>
      <c r="P27" s="295"/>
      <c r="Q27" s="295"/>
      <c r="R27" s="295"/>
      <c r="S27" s="295"/>
      <c r="T27" s="295"/>
      <c r="U27" s="295"/>
    </row>
    <row r="28" spans="1:21" ht="15">
      <c r="A28" s="25">
        <v>52</v>
      </c>
      <c r="B28" s="26" t="s">
        <v>53</v>
      </c>
      <c r="C28" s="352">
        <v>291</v>
      </c>
      <c r="D28" s="28">
        <v>0.011301848687276682</v>
      </c>
      <c r="E28" s="352">
        <v>567</v>
      </c>
      <c r="F28" s="28">
        <v>0.014601735726610183</v>
      </c>
      <c r="G28" s="352">
        <v>178</v>
      </c>
      <c r="H28" s="28">
        <v>0.020040531411844184</v>
      </c>
      <c r="I28" s="27">
        <v>6</v>
      </c>
      <c r="J28" s="28">
        <v>0.14634146341463414</v>
      </c>
      <c r="K28" s="27">
        <v>1042</v>
      </c>
      <c r="L28" s="28">
        <v>0.014176484993605616</v>
      </c>
      <c r="M28" s="294" t="s">
        <v>253</v>
      </c>
      <c r="N28" s="295"/>
      <c r="O28" s="295"/>
      <c r="P28" s="295"/>
      <c r="Q28" s="295"/>
      <c r="R28" s="295"/>
      <c r="S28" s="295"/>
      <c r="T28" s="295"/>
      <c r="U28" s="295"/>
    </row>
    <row r="29" spans="1:21" ht="42.75">
      <c r="A29" s="25">
        <v>53</v>
      </c>
      <c r="B29" s="26" t="s">
        <v>54</v>
      </c>
      <c r="C29" s="352">
        <v>4</v>
      </c>
      <c r="D29" s="28">
        <v>0.00015535187199005747</v>
      </c>
      <c r="E29" s="352">
        <v>6</v>
      </c>
      <c r="F29" s="28">
        <v>0.0001545157219747109</v>
      </c>
      <c r="G29" s="352">
        <v>9</v>
      </c>
      <c r="H29" s="28">
        <v>0.001013285296104481</v>
      </c>
      <c r="I29" s="27">
        <v>3</v>
      </c>
      <c r="J29" s="28">
        <v>0.07317073170731707</v>
      </c>
      <c r="K29" s="27">
        <v>22</v>
      </c>
      <c r="L29" s="28">
        <v>0.000299311583358276</v>
      </c>
      <c r="M29" s="294" t="s">
        <v>254</v>
      </c>
      <c r="N29" s="295"/>
      <c r="O29" s="295"/>
      <c r="P29" s="295"/>
      <c r="Q29" s="295"/>
      <c r="R29" s="295"/>
      <c r="S29" s="295"/>
      <c r="T29" s="295"/>
      <c r="U29" s="295"/>
    </row>
    <row r="30" spans="1:21" ht="15">
      <c r="A30" s="40">
        <v>54</v>
      </c>
      <c r="B30" s="41" t="s">
        <v>55</v>
      </c>
      <c r="C30" s="355">
        <v>39</v>
      </c>
      <c r="D30" s="43">
        <v>0.0015146807519030607</v>
      </c>
      <c r="E30" s="355">
        <v>22</v>
      </c>
      <c r="F30" s="43">
        <v>0.0005665576472406067</v>
      </c>
      <c r="G30" s="355">
        <v>2</v>
      </c>
      <c r="H30" s="43">
        <v>0.00022517451024544022</v>
      </c>
      <c r="I30" s="42">
        <v>1</v>
      </c>
      <c r="J30" s="43">
        <v>0.024390243902439025</v>
      </c>
      <c r="K30" s="42">
        <v>64</v>
      </c>
      <c r="L30" s="43">
        <v>0.0008707246061331665</v>
      </c>
      <c r="M30" s="294" t="s">
        <v>255</v>
      </c>
      <c r="N30" s="295"/>
      <c r="O30" s="295"/>
      <c r="P30" s="295"/>
      <c r="Q30" s="295"/>
      <c r="R30" s="295"/>
      <c r="S30" s="295"/>
      <c r="T30" s="295"/>
      <c r="U30" s="295"/>
    </row>
    <row r="31" spans="1:21" ht="29.25" thickBot="1">
      <c r="A31" s="30">
        <v>59</v>
      </c>
      <c r="B31" s="31" t="s">
        <v>56</v>
      </c>
      <c r="C31" s="353">
        <v>46</v>
      </c>
      <c r="D31" s="33">
        <v>0.001786546527885661</v>
      </c>
      <c r="E31" s="353">
        <v>79</v>
      </c>
      <c r="F31" s="33">
        <v>0.0020344570060003607</v>
      </c>
      <c r="G31" s="353">
        <v>21</v>
      </c>
      <c r="H31" s="33">
        <v>0.0023643323575771227</v>
      </c>
      <c r="I31" s="32">
        <v>0</v>
      </c>
      <c r="J31" s="33">
        <v>0</v>
      </c>
      <c r="K31" s="32">
        <v>146</v>
      </c>
      <c r="L31" s="33">
        <v>0.001986340507741286</v>
      </c>
      <c r="M31" s="294" t="s">
        <v>256</v>
      </c>
      <c r="N31" s="295"/>
      <c r="O31" s="295"/>
      <c r="P31" s="295"/>
      <c r="Q31" s="295"/>
      <c r="R31" s="295"/>
      <c r="S31" s="295"/>
      <c r="T31" s="295"/>
      <c r="U31" s="295"/>
    </row>
    <row r="32" spans="1:21" ht="29.25" thickBot="1">
      <c r="A32" s="15">
        <v>6</v>
      </c>
      <c r="B32" s="16" t="s">
        <v>57</v>
      </c>
      <c r="C32" s="350">
        <v>623</v>
      </c>
      <c r="D32" s="358">
        <v>0.024196054062451452</v>
      </c>
      <c r="E32" s="350">
        <v>769</v>
      </c>
      <c r="F32" s="358">
        <v>0.019803765033092117</v>
      </c>
      <c r="G32" s="350">
        <v>91</v>
      </c>
      <c r="H32" s="358">
        <v>0.010920963746903852</v>
      </c>
      <c r="I32" s="350">
        <v>1</v>
      </c>
      <c r="J32" s="358">
        <v>0.024390243902439025</v>
      </c>
      <c r="K32" s="350">
        <v>1490</v>
      </c>
      <c r="L32" s="511">
        <v>0.02027155723653778</v>
      </c>
      <c r="M32" s="295"/>
      <c r="N32" s="295"/>
      <c r="O32" s="295"/>
      <c r="P32" s="295"/>
      <c r="Q32" s="295"/>
      <c r="R32" s="295"/>
      <c r="S32" s="295"/>
      <c r="T32" s="295"/>
      <c r="U32" s="295"/>
    </row>
    <row r="33" spans="1:21" ht="28.5">
      <c r="A33" s="25">
        <v>60</v>
      </c>
      <c r="B33" s="26" t="s">
        <v>100</v>
      </c>
      <c r="C33" s="352">
        <v>113</v>
      </c>
      <c r="D33" s="28">
        <v>0.004388690383719124</v>
      </c>
      <c r="E33" s="352">
        <v>127</v>
      </c>
      <c r="F33" s="28">
        <v>0.0032705827817980484</v>
      </c>
      <c r="G33" s="352">
        <v>6</v>
      </c>
      <c r="H33" s="28">
        <v>0.0006755235307363207</v>
      </c>
      <c r="I33" s="27">
        <v>1</v>
      </c>
      <c r="J33" s="28">
        <v>0.024390243902439025</v>
      </c>
      <c r="K33" s="27">
        <v>247</v>
      </c>
      <c r="L33" s="28">
        <v>0.0033604527767951893</v>
      </c>
      <c r="M33" s="294" t="s">
        <v>257</v>
      </c>
      <c r="N33" s="295"/>
      <c r="O33" s="295"/>
      <c r="P33" s="295"/>
      <c r="Q33" s="295"/>
      <c r="R33" s="295"/>
      <c r="S33" s="295"/>
      <c r="T33" s="295"/>
      <c r="U33" s="295"/>
    </row>
    <row r="34" spans="1:21" ht="28.5">
      <c r="A34" s="25">
        <v>61</v>
      </c>
      <c r="B34" s="26" t="s">
        <v>59</v>
      </c>
      <c r="C34" s="352">
        <v>299</v>
      </c>
      <c r="D34" s="28">
        <v>0.011612552431256796</v>
      </c>
      <c r="E34" s="352">
        <v>363</v>
      </c>
      <c r="F34" s="28">
        <v>0.00934820117947001</v>
      </c>
      <c r="G34" s="352">
        <v>46</v>
      </c>
      <c r="H34" s="28">
        <v>0.005179013735645125</v>
      </c>
      <c r="I34" s="27">
        <v>0</v>
      </c>
      <c r="J34" s="28">
        <v>0</v>
      </c>
      <c r="K34" s="27">
        <v>708</v>
      </c>
      <c r="L34" s="28">
        <v>0.009632390955348154</v>
      </c>
      <c r="M34" s="294" t="s">
        <v>258</v>
      </c>
      <c r="N34" s="295"/>
      <c r="O34" s="295"/>
      <c r="P34" s="295"/>
      <c r="Q34" s="295"/>
      <c r="R34" s="295"/>
      <c r="S34" s="295"/>
      <c r="T34" s="295"/>
      <c r="U34" s="295"/>
    </row>
    <row r="35" spans="1:21" ht="15">
      <c r="A35" s="25">
        <v>62</v>
      </c>
      <c r="B35" s="26" t="s">
        <v>60</v>
      </c>
      <c r="C35" s="352">
        <v>172</v>
      </c>
      <c r="D35" s="28">
        <v>0.006680130495572471</v>
      </c>
      <c r="E35" s="352">
        <v>224</v>
      </c>
      <c r="F35" s="28">
        <v>0.005768586953722541</v>
      </c>
      <c r="G35" s="352">
        <v>34</v>
      </c>
      <c r="H35" s="28">
        <v>0.003827966674172484</v>
      </c>
      <c r="I35" s="27">
        <v>0</v>
      </c>
      <c r="J35" s="28">
        <v>0</v>
      </c>
      <c r="K35" s="27">
        <v>430</v>
      </c>
      <c r="L35" s="28">
        <v>0.005850180947457212</v>
      </c>
      <c r="M35" s="294" t="s">
        <v>259</v>
      </c>
      <c r="N35" s="295"/>
      <c r="O35" s="295"/>
      <c r="P35" s="295"/>
      <c r="Q35" s="295"/>
      <c r="R35" s="295"/>
      <c r="S35" s="295"/>
      <c r="T35" s="295"/>
      <c r="U35" s="295"/>
    </row>
    <row r="36" spans="1:21" ht="15">
      <c r="A36" s="40">
        <v>63</v>
      </c>
      <c r="B36" s="41" t="s">
        <v>61</v>
      </c>
      <c r="C36" s="355">
        <v>3</v>
      </c>
      <c r="D36" s="43">
        <v>0.00011651390399254311</v>
      </c>
      <c r="E36" s="355">
        <v>3</v>
      </c>
      <c r="F36" s="43">
        <v>7.725786098735545E-05</v>
      </c>
      <c r="G36" s="355">
        <v>0</v>
      </c>
      <c r="H36" s="43">
        <v>0</v>
      </c>
      <c r="I36" s="42">
        <v>0</v>
      </c>
      <c r="J36" s="43">
        <v>0</v>
      </c>
      <c r="K36" s="42">
        <v>6</v>
      </c>
      <c r="L36" s="43">
        <v>8.163043182498434E-05</v>
      </c>
      <c r="M36" s="294" t="s">
        <v>260</v>
      </c>
      <c r="N36" s="295"/>
      <c r="O36" s="295"/>
      <c r="P36" s="295"/>
      <c r="Q36" s="295"/>
      <c r="R36" s="295"/>
      <c r="S36" s="295"/>
      <c r="T36" s="295"/>
      <c r="U36" s="295"/>
    </row>
    <row r="37" spans="1:21" ht="29.25" thickBot="1">
      <c r="A37" s="25">
        <v>69</v>
      </c>
      <c r="B37" s="26" t="s">
        <v>62</v>
      </c>
      <c r="C37" s="352">
        <v>36</v>
      </c>
      <c r="D37" s="28">
        <v>0.0013981668479105176</v>
      </c>
      <c r="E37" s="352">
        <v>52</v>
      </c>
      <c r="F37" s="28">
        <v>0.0013391362571141617</v>
      </c>
      <c r="G37" s="352">
        <v>11</v>
      </c>
      <c r="H37" s="28">
        <v>0.0012384598063499212</v>
      </c>
      <c r="I37" s="27">
        <v>0</v>
      </c>
      <c r="J37" s="28">
        <v>0</v>
      </c>
      <c r="K37" s="27">
        <v>99</v>
      </c>
      <c r="L37" s="28">
        <v>0.0013469021251122418</v>
      </c>
      <c r="M37" s="294" t="s">
        <v>261</v>
      </c>
      <c r="N37" s="295"/>
      <c r="O37" s="295"/>
      <c r="P37" s="295"/>
      <c r="Q37" s="295"/>
      <c r="R37" s="295"/>
      <c r="S37" s="295"/>
      <c r="T37" s="295"/>
      <c r="U37" s="295"/>
    </row>
    <row r="38" spans="1:21" ht="15.75" thickBot="1">
      <c r="A38" s="15">
        <v>7</v>
      </c>
      <c r="B38" s="16" t="s">
        <v>63</v>
      </c>
      <c r="C38" s="350">
        <v>132</v>
      </c>
      <c r="D38" s="358">
        <v>0.005126611775671897</v>
      </c>
      <c r="E38" s="350">
        <v>68</v>
      </c>
      <c r="F38" s="358">
        <v>0.0017511781823800574</v>
      </c>
      <c r="G38" s="350">
        <v>4</v>
      </c>
      <c r="H38" s="358">
        <v>0.00045034902049088043</v>
      </c>
      <c r="I38" s="350">
        <v>0</v>
      </c>
      <c r="J38" s="358">
        <v>0</v>
      </c>
      <c r="K38" s="350">
        <v>204</v>
      </c>
      <c r="L38" s="511">
        <v>0.002775434682049468</v>
      </c>
      <c r="M38" s="295"/>
      <c r="N38" s="295"/>
      <c r="O38" s="295"/>
      <c r="P38" s="295"/>
      <c r="Q38" s="295"/>
      <c r="R38" s="295"/>
      <c r="S38" s="295"/>
      <c r="T38" s="295"/>
      <c r="U38" s="295"/>
    </row>
    <row r="39" spans="1:21" ht="15">
      <c r="A39" s="25">
        <v>70</v>
      </c>
      <c r="B39" s="26" t="s">
        <v>101</v>
      </c>
      <c r="C39" s="352">
        <v>35</v>
      </c>
      <c r="D39" s="28">
        <v>0.0013593288799130028</v>
      </c>
      <c r="E39" s="352">
        <v>12</v>
      </c>
      <c r="F39" s="28">
        <v>0.0003090314439494218</v>
      </c>
      <c r="G39" s="352">
        <v>0</v>
      </c>
      <c r="H39" s="28">
        <v>0</v>
      </c>
      <c r="I39" s="27">
        <v>0</v>
      </c>
      <c r="J39" s="28">
        <v>0</v>
      </c>
      <c r="K39" s="27">
        <v>47</v>
      </c>
      <c r="L39" s="28">
        <v>0.0006394383826290441</v>
      </c>
      <c r="M39" s="294" t="s">
        <v>262</v>
      </c>
      <c r="N39" s="295"/>
      <c r="O39" s="295"/>
      <c r="P39" s="295"/>
      <c r="Q39" s="295"/>
      <c r="R39" s="295"/>
      <c r="S39" s="295"/>
      <c r="T39" s="295"/>
      <c r="U39" s="295"/>
    </row>
    <row r="40" spans="1:21" ht="15">
      <c r="A40" s="25">
        <v>71</v>
      </c>
      <c r="B40" s="26" t="s">
        <v>65</v>
      </c>
      <c r="C40" s="352">
        <v>53</v>
      </c>
      <c r="D40" s="28">
        <v>0.0020584123038682616</v>
      </c>
      <c r="E40" s="352">
        <v>26</v>
      </c>
      <c r="F40" s="28">
        <v>0.0006695681285570808</v>
      </c>
      <c r="G40" s="352">
        <v>2</v>
      </c>
      <c r="H40" s="28">
        <v>0.00022517451024544022</v>
      </c>
      <c r="I40" s="27">
        <v>0</v>
      </c>
      <c r="J40" s="28">
        <v>0</v>
      </c>
      <c r="K40" s="27">
        <v>81</v>
      </c>
      <c r="L40" s="28">
        <v>0.0011020108296372888</v>
      </c>
      <c r="M40" s="294" t="s">
        <v>263</v>
      </c>
      <c r="N40" s="295"/>
      <c r="O40" s="295"/>
      <c r="P40" s="295"/>
      <c r="Q40" s="295"/>
      <c r="R40" s="295"/>
      <c r="S40" s="295"/>
      <c r="T40" s="295"/>
      <c r="U40" s="295"/>
    </row>
    <row r="41" spans="1:21" ht="15">
      <c r="A41" s="40">
        <v>72</v>
      </c>
      <c r="B41" s="41" t="s">
        <v>66</v>
      </c>
      <c r="C41" s="355">
        <v>18</v>
      </c>
      <c r="D41" s="43">
        <v>0.0006990834239552588</v>
      </c>
      <c r="E41" s="355">
        <v>17</v>
      </c>
      <c r="F41" s="43">
        <v>0.0004377945455950143</v>
      </c>
      <c r="G41" s="355">
        <v>1</v>
      </c>
      <c r="H41" s="43">
        <v>0.00011258725512272011</v>
      </c>
      <c r="I41" s="42">
        <v>0</v>
      </c>
      <c r="J41" s="43">
        <v>0</v>
      </c>
      <c r="K41" s="42">
        <v>36</v>
      </c>
      <c r="L41" s="43">
        <v>0.0004897825909499061</v>
      </c>
      <c r="M41" s="294" t="s">
        <v>264</v>
      </c>
      <c r="N41" s="295"/>
      <c r="O41" s="295"/>
      <c r="P41" s="295"/>
      <c r="Q41" s="295"/>
      <c r="R41" s="295"/>
      <c r="S41" s="295"/>
      <c r="T41" s="295"/>
      <c r="U41" s="295"/>
    </row>
    <row r="42" spans="1:21" ht="15.75" thickBot="1">
      <c r="A42" s="30">
        <v>79</v>
      </c>
      <c r="B42" s="31" t="s">
        <v>67</v>
      </c>
      <c r="C42" s="353">
        <v>26</v>
      </c>
      <c r="D42" s="33">
        <v>0.0010097871679353736</v>
      </c>
      <c r="E42" s="353">
        <v>13</v>
      </c>
      <c r="F42" s="33">
        <v>0.0003347840642785404</v>
      </c>
      <c r="G42" s="353">
        <v>1</v>
      </c>
      <c r="H42" s="33">
        <v>0.00011258725512272011</v>
      </c>
      <c r="I42" s="32">
        <v>0</v>
      </c>
      <c r="J42" s="33">
        <v>0</v>
      </c>
      <c r="K42" s="32">
        <v>40</v>
      </c>
      <c r="L42" s="33">
        <v>0.000544202878833229</v>
      </c>
      <c r="M42" s="294" t="s">
        <v>265</v>
      </c>
      <c r="N42" s="295"/>
      <c r="O42" s="295"/>
      <c r="P42" s="295"/>
      <c r="Q42" s="295"/>
      <c r="R42" s="295"/>
      <c r="S42" s="295"/>
      <c r="T42" s="295"/>
      <c r="U42" s="295"/>
    </row>
    <row r="43" spans="1:21" ht="15.75" thickBot="1">
      <c r="A43" s="15">
        <v>8</v>
      </c>
      <c r="B43" s="16" t="s">
        <v>68</v>
      </c>
      <c r="C43" s="350">
        <v>6</v>
      </c>
      <c r="D43" s="358">
        <v>0.00023302780798508622</v>
      </c>
      <c r="E43" s="350">
        <v>8</v>
      </c>
      <c r="F43" s="358">
        <v>0.0002060209626329479</v>
      </c>
      <c r="G43" s="350">
        <v>0</v>
      </c>
      <c r="H43" s="358">
        <v>0</v>
      </c>
      <c r="I43" s="350">
        <v>0</v>
      </c>
      <c r="J43" s="358">
        <v>0</v>
      </c>
      <c r="K43" s="350">
        <v>14</v>
      </c>
      <c r="L43" s="511">
        <v>0.00019047100759163015</v>
      </c>
      <c r="M43" s="295"/>
      <c r="N43" s="295"/>
      <c r="O43" s="295"/>
      <c r="P43" s="295"/>
      <c r="Q43" s="295"/>
      <c r="R43" s="295"/>
      <c r="S43" s="295"/>
      <c r="T43" s="295"/>
      <c r="U43" s="295"/>
    </row>
    <row r="44" spans="1:21" ht="15">
      <c r="A44" s="25">
        <v>80</v>
      </c>
      <c r="B44" s="26" t="s">
        <v>102</v>
      </c>
      <c r="C44" s="352">
        <v>0</v>
      </c>
      <c r="D44" s="28">
        <v>0</v>
      </c>
      <c r="E44" s="352">
        <v>0</v>
      </c>
      <c r="F44" s="28">
        <v>0</v>
      </c>
      <c r="G44" s="352">
        <v>0</v>
      </c>
      <c r="H44" s="28">
        <v>0</v>
      </c>
      <c r="I44" s="27">
        <v>0</v>
      </c>
      <c r="J44" s="28">
        <v>0</v>
      </c>
      <c r="K44" s="27">
        <v>0</v>
      </c>
      <c r="L44" s="28">
        <v>0</v>
      </c>
      <c r="M44" s="294" t="s">
        <v>266</v>
      </c>
      <c r="N44" s="295"/>
      <c r="O44" s="295"/>
      <c r="P44" s="295"/>
      <c r="Q44" s="295"/>
      <c r="R44" s="295"/>
      <c r="S44" s="295"/>
      <c r="T44" s="295"/>
      <c r="U44" s="295"/>
    </row>
    <row r="45" spans="1:21" ht="15">
      <c r="A45" s="25">
        <v>81</v>
      </c>
      <c r="B45" s="26" t="s">
        <v>70</v>
      </c>
      <c r="C45" s="352">
        <v>5</v>
      </c>
      <c r="D45" s="28">
        <v>0.00019418983998757184</v>
      </c>
      <c r="E45" s="352">
        <v>8</v>
      </c>
      <c r="F45" s="28">
        <v>0.0002060209626329479</v>
      </c>
      <c r="G45" s="352">
        <v>0</v>
      </c>
      <c r="H45" s="28">
        <v>0</v>
      </c>
      <c r="I45" s="27">
        <v>0</v>
      </c>
      <c r="J45" s="28">
        <v>0</v>
      </c>
      <c r="K45" s="27">
        <v>13</v>
      </c>
      <c r="L45" s="28">
        <v>0.00017686593562079943</v>
      </c>
      <c r="M45" s="294" t="s">
        <v>267</v>
      </c>
      <c r="N45" s="295"/>
      <c r="O45" s="295"/>
      <c r="P45" s="295"/>
      <c r="Q45" s="295"/>
      <c r="R45" s="295"/>
      <c r="S45" s="295"/>
      <c r="T45" s="295"/>
      <c r="U45" s="295"/>
    </row>
    <row r="46" spans="1:21" ht="15">
      <c r="A46" s="40">
        <v>82</v>
      </c>
      <c r="B46" s="41" t="s">
        <v>71</v>
      </c>
      <c r="C46" s="355">
        <v>0</v>
      </c>
      <c r="D46" s="43">
        <v>0</v>
      </c>
      <c r="E46" s="355">
        <v>0</v>
      </c>
      <c r="F46" s="43">
        <v>0</v>
      </c>
      <c r="G46" s="355">
        <v>0</v>
      </c>
      <c r="H46" s="43">
        <v>0</v>
      </c>
      <c r="I46" s="42">
        <v>0</v>
      </c>
      <c r="J46" s="43">
        <v>0</v>
      </c>
      <c r="K46" s="42">
        <v>0</v>
      </c>
      <c r="L46" s="43">
        <v>0</v>
      </c>
      <c r="M46" s="294" t="s">
        <v>268</v>
      </c>
      <c r="N46" s="295"/>
      <c r="O46" s="295"/>
      <c r="P46" s="295"/>
      <c r="Q46" s="295"/>
      <c r="R46" s="295"/>
      <c r="S46" s="295"/>
      <c r="T46" s="295"/>
      <c r="U46" s="295"/>
    </row>
    <row r="47" spans="1:21" ht="15.75" thickBot="1">
      <c r="A47" s="25">
        <v>89</v>
      </c>
      <c r="B47" s="26" t="s">
        <v>72</v>
      </c>
      <c r="C47" s="352">
        <v>1</v>
      </c>
      <c r="D47" s="28">
        <v>3.883796799751437E-05</v>
      </c>
      <c r="E47" s="352">
        <v>0</v>
      </c>
      <c r="F47" s="28">
        <v>0</v>
      </c>
      <c r="G47" s="352">
        <v>0</v>
      </c>
      <c r="H47" s="28">
        <v>0</v>
      </c>
      <c r="I47" s="27">
        <v>0</v>
      </c>
      <c r="J47" s="28">
        <v>0</v>
      </c>
      <c r="K47" s="27">
        <v>1</v>
      </c>
      <c r="L47" s="28">
        <v>1.3605071970830726E-05</v>
      </c>
      <c r="M47" s="294" t="s">
        <v>269</v>
      </c>
      <c r="N47" s="295"/>
      <c r="O47" s="295"/>
      <c r="P47" s="295"/>
      <c r="Q47" s="295"/>
      <c r="R47" s="295"/>
      <c r="S47" s="295"/>
      <c r="T47" s="295"/>
      <c r="U47" s="295"/>
    </row>
    <row r="48" spans="1:21" ht="15.75" thickBot="1">
      <c r="A48" s="15">
        <v>9</v>
      </c>
      <c r="B48" s="16" t="s">
        <v>73</v>
      </c>
      <c r="C48" s="350">
        <v>55</v>
      </c>
      <c r="D48" s="358">
        <v>0.00213608823986329</v>
      </c>
      <c r="E48" s="350">
        <v>36</v>
      </c>
      <c r="F48" s="358">
        <v>0.0009270943318482657</v>
      </c>
      <c r="G48" s="350">
        <v>17</v>
      </c>
      <c r="H48" s="358">
        <v>0.001913983337086242</v>
      </c>
      <c r="I48" s="350">
        <v>0</v>
      </c>
      <c r="J48" s="358">
        <v>0</v>
      </c>
      <c r="K48" s="350">
        <v>108</v>
      </c>
      <c r="L48" s="511">
        <v>0.0014693477728497184</v>
      </c>
      <c r="M48" s="295"/>
      <c r="N48" s="295"/>
      <c r="O48" s="295"/>
      <c r="P48" s="295"/>
      <c r="Q48" s="295"/>
      <c r="R48" s="295"/>
      <c r="S48" s="295"/>
      <c r="T48" s="295"/>
      <c r="U48" s="295"/>
    </row>
    <row r="49" spans="1:21" ht="15">
      <c r="A49" s="25">
        <v>90</v>
      </c>
      <c r="B49" s="26" t="s">
        <v>74</v>
      </c>
      <c r="C49" s="352">
        <v>18</v>
      </c>
      <c r="D49" s="28">
        <v>0.0006990834239552588</v>
      </c>
      <c r="E49" s="352">
        <v>9</v>
      </c>
      <c r="F49" s="28">
        <v>0.0002317735829620664</v>
      </c>
      <c r="G49" s="352">
        <v>3</v>
      </c>
      <c r="H49" s="28">
        <v>0.00033776176536816035</v>
      </c>
      <c r="I49" s="27">
        <v>0</v>
      </c>
      <c r="J49" s="28">
        <v>0</v>
      </c>
      <c r="K49" s="27">
        <v>30</v>
      </c>
      <c r="L49" s="28">
        <v>0.0004081521591249218</v>
      </c>
      <c r="M49" s="294" t="s">
        <v>270</v>
      </c>
      <c r="N49" s="295"/>
      <c r="O49" s="295"/>
      <c r="P49" s="295"/>
      <c r="Q49" s="295"/>
      <c r="R49" s="295"/>
      <c r="S49" s="295"/>
      <c r="T49" s="295"/>
      <c r="U49" s="295"/>
    </row>
    <row r="50" spans="1:21" ht="15">
      <c r="A50" s="25">
        <v>91</v>
      </c>
      <c r="B50" s="26" t="s">
        <v>75</v>
      </c>
      <c r="C50" s="352">
        <v>8</v>
      </c>
      <c r="D50" s="28">
        <v>0.00031070374398011494</v>
      </c>
      <c r="E50" s="352">
        <v>5</v>
      </c>
      <c r="F50" s="28">
        <v>0.00012876310164559247</v>
      </c>
      <c r="G50" s="352">
        <v>3</v>
      </c>
      <c r="H50" s="28">
        <v>0.00033776176536816035</v>
      </c>
      <c r="I50" s="27">
        <v>0</v>
      </c>
      <c r="J50" s="28">
        <v>0</v>
      </c>
      <c r="K50" s="27">
        <v>16</v>
      </c>
      <c r="L50" s="28">
        <v>0.00021768115153329162</v>
      </c>
      <c r="M50" s="294" t="s">
        <v>271</v>
      </c>
      <c r="N50" s="295"/>
      <c r="O50" s="295"/>
      <c r="P50" s="295"/>
      <c r="Q50" s="295"/>
      <c r="R50" s="295"/>
      <c r="S50" s="295"/>
      <c r="T50" s="295"/>
      <c r="U50" s="295"/>
    </row>
    <row r="51" spans="1:21" ht="15">
      <c r="A51" s="40">
        <v>92</v>
      </c>
      <c r="B51" s="41" t="s">
        <v>76</v>
      </c>
      <c r="C51" s="355">
        <v>4</v>
      </c>
      <c r="D51" s="43">
        <v>0.00015535187199005747</v>
      </c>
      <c r="E51" s="355">
        <v>12</v>
      </c>
      <c r="F51" s="43">
        <v>0.0003090314439494218</v>
      </c>
      <c r="G51" s="355">
        <v>3</v>
      </c>
      <c r="H51" s="43">
        <v>0.00033776176536816035</v>
      </c>
      <c r="I51" s="42">
        <v>0</v>
      </c>
      <c r="J51" s="43">
        <v>0</v>
      </c>
      <c r="K51" s="42">
        <v>19</v>
      </c>
      <c r="L51" s="43">
        <v>0.0002584963674457838</v>
      </c>
      <c r="M51" s="294" t="s">
        <v>272</v>
      </c>
      <c r="N51" s="295"/>
      <c r="O51" s="295"/>
      <c r="P51" s="295"/>
      <c r="Q51" s="295"/>
      <c r="R51" s="295"/>
      <c r="S51" s="295"/>
      <c r="T51" s="295"/>
      <c r="U51" s="295"/>
    </row>
    <row r="52" spans="1:21" ht="15.75" thickBot="1">
      <c r="A52" s="30">
        <v>99</v>
      </c>
      <c r="B52" s="31" t="s">
        <v>77</v>
      </c>
      <c r="C52" s="353">
        <v>25</v>
      </c>
      <c r="D52" s="33">
        <v>0.0009709491999378592</v>
      </c>
      <c r="E52" s="353">
        <v>10</v>
      </c>
      <c r="F52" s="33">
        <v>0.00025752620329118494</v>
      </c>
      <c r="G52" s="353">
        <v>8</v>
      </c>
      <c r="H52" s="33">
        <v>0.0009006980409817609</v>
      </c>
      <c r="I52" s="32">
        <v>0</v>
      </c>
      <c r="J52" s="33">
        <v>0</v>
      </c>
      <c r="K52" s="32">
        <v>43</v>
      </c>
      <c r="L52" s="33">
        <v>0.0005850180947457212</v>
      </c>
      <c r="M52" s="294" t="s">
        <v>273</v>
      </c>
      <c r="N52" s="295"/>
      <c r="O52" s="295"/>
      <c r="P52" s="295"/>
      <c r="Q52" s="295"/>
      <c r="R52" s="295"/>
      <c r="S52" s="295"/>
      <c r="T52" s="295"/>
      <c r="U52" s="295"/>
    </row>
    <row r="53" spans="1:21" ht="29.25" thickBot="1">
      <c r="A53" s="15">
        <v>10</v>
      </c>
      <c r="B53" s="16" t="s">
        <v>78</v>
      </c>
      <c r="C53" s="350">
        <v>23</v>
      </c>
      <c r="D53" s="358">
        <v>0.0008932732639428305</v>
      </c>
      <c r="E53" s="350">
        <v>27</v>
      </c>
      <c r="F53" s="358">
        <v>0.0006953207488861992</v>
      </c>
      <c r="G53" s="350">
        <v>1</v>
      </c>
      <c r="H53" s="358">
        <v>0.00011258725512272011</v>
      </c>
      <c r="I53" s="350">
        <v>1</v>
      </c>
      <c r="J53" s="358">
        <v>0.024390243902439025</v>
      </c>
      <c r="K53" s="350">
        <v>52</v>
      </c>
      <c r="L53" s="511">
        <v>0.0007074637424831978</v>
      </c>
      <c r="M53" s="295"/>
      <c r="N53" s="295"/>
      <c r="O53" s="295"/>
      <c r="P53" s="295"/>
      <c r="Q53" s="295"/>
      <c r="R53" s="295"/>
      <c r="S53" s="295"/>
      <c r="T53" s="295"/>
      <c r="U53" s="295"/>
    </row>
    <row r="54" spans="1:21" ht="28.5">
      <c r="A54" s="25">
        <v>100</v>
      </c>
      <c r="B54" s="26" t="s">
        <v>79</v>
      </c>
      <c r="C54" s="352">
        <v>8</v>
      </c>
      <c r="D54" s="28">
        <v>0.00031070374398011494</v>
      </c>
      <c r="E54" s="352">
        <v>11</v>
      </c>
      <c r="F54" s="28">
        <v>0.00028327882362030334</v>
      </c>
      <c r="G54" s="352">
        <v>1</v>
      </c>
      <c r="H54" s="28">
        <v>0.00011258725512272011</v>
      </c>
      <c r="I54" s="27">
        <v>1</v>
      </c>
      <c r="J54" s="28">
        <v>0.024390243902439025</v>
      </c>
      <c r="K54" s="27">
        <v>21</v>
      </c>
      <c r="L54" s="28">
        <v>0.00028570651138744524</v>
      </c>
      <c r="M54" s="294" t="s">
        <v>274</v>
      </c>
      <c r="N54" s="295"/>
      <c r="O54" s="295"/>
      <c r="P54" s="295"/>
      <c r="Q54" s="295"/>
      <c r="R54" s="295"/>
      <c r="S54" s="295"/>
      <c r="T54" s="295"/>
      <c r="U54" s="295"/>
    </row>
    <row r="55" spans="1:21" ht="15">
      <c r="A55" s="25">
        <v>101</v>
      </c>
      <c r="B55" s="26" t="s">
        <v>80</v>
      </c>
      <c r="C55" s="352">
        <v>6</v>
      </c>
      <c r="D55" s="28">
        <v>0.00023302780798508622</v>
      </c>
      <c r="E55" s="352">
        <v>4</v>
      </c>
      <c r="F55" s="28">
        <v>0.00010301048131647395</v>
      </c>
      <c r="G55" s="352">
        <v>0</v>
      </c>
      <c r="H55" s="28">
        <v>0</v>
      </c>
      <c r="I55" s="27">
        <v>0</v>
      </c>
      <c r="J55" s="28">
        <v>0</v>
      </c>
      <c r="K55" s="27">
        <v>10</v>
      </c>
      <c r="L55" s="28">
        <v>0.00013605071970830725</v>
      </c>
      <c r="M55" s="294" t="s">
        <v>275</v>
      </c>
      <c r="N55" s="295"/>
      <c r="O55" s="295"/>
      <c r="P55" s="295"/>
      <c r="Q55" s="295"/>
      <c r="R55" s="295"/>
      <c r="S55" s="295"/>
      <c r="T55" s="295"/>
      <c r="U55" s="295"/>
    </row>
    <row r="56" spans="1:21" ht="15">
      <c r="A56" s="25">
        <v>102</v>
      </c>
      <c r="B56" s="26" t="s">
        <v>81</v>
      </c>
      <c r="C56" s="352">
        <v>6</v>
      </c>
      <c r="D56" s="28">
        <v>0.00023302780798508622</v>
      </c>
      <c r="E56" s="352">
        <v>7</v>
      </c>
      <c r="F56" s="28">
        <v>0.0001802683423038294</v>
      </c>
      <c r="G56" s="352">
        <v>0</v>
      </c>
      <c r="H56" s="28">
        <v>0</v>
      </c>
      <c r="I56" s="27">
        <v>0</v>
      </c>
      <c r="J56" s="28">
        <v>0</v>
      </c>
      <c r="K56" s="27">
        <v>13</v>
      </c>
      <c r="L56" s="28">
        <v>0.00017686593562079943</v>
      </c>
      <c r="M56" s="294" t="s">
        <v>276</v>
      </c>
      <c r="N56" s="295"/>
      <c r="O56" s="295"/>
      <c r="P56" s="295"/>
      <c r="Q56" s="295"/>
      <c r="R56" s="295"/>
      <c r="S56" s="295"/>
      <c r="T56" s="295"/>
      <c r="U56" s="295"/>
    </row>
    <row r="57" spans="1:21" ht="15">
      <c r="A57" s="40">
        <v>103</v>
      </c>
      <c r="B57" s="41" t="s">
        <v>82</v>
      </c>
      <c r="C57" s="355">
        <v>1</v>
      </c>
      <c r="D57" s="43">
        <v>3.883796799751437E-05</v>
      </c>
      <c r="E57" s="355">
        <v>0</v>
      </c>
      <c r="F57" s="43">
        <v>0</v>
      </c>
      <c r="G57" s="355">
        <v>0</v>
      </c>
      <c r="H57" s="43">
        <v>0</v>
      </c>
      <c r="I57" s="42">
        <v>0</v>
      </c>
      <c r="J57" s="43">
        <v>0</v>
      </c>
      <c r="K57" s="42">
        <v>1</v>
      </c>
      <c r="L57" s="43">
        <v>1.3605071970830726E-05</v>
      </c>
      <c r="M57" s="294" t="s">
        <v>277</v>
      </c>
      <c r="N57" s="295"/>
      <c r="O57" s="295"/>
      <c r="P57" s="295"/>
      <c r="Q57" s="295"/>
      <c r="R57" s="295"/>
      <c r="S57" s="295"/>
      <c r="T57" s="295"/>
      <c r="U57" s="295"/>
    </row>
    <row r="58" spans="1:21" ht="29.25" thickBot="1">
      <c r="A58" s="25">
        <v>109</v>
      </c>
      <c r="B58" s="26" t="s">
        <v>83</v>
      </c>
      <c r="C58" s="352">
        <v>2</v>
      </c>
      <c r="D58" s="28">
        <v>7.767593599502873E-05</v>
      </c>
      <c r="E58" s="352">
        <v>5</v>
      </c>
      <c r="F58" s="28">
        <v>0.00012876310164559247</v>
      </c>
      <c r="G58" s="352">
        <v>0</v>
      </c>
      <c r="H58" s="28">
        <v>0</v>
      </c>
      <c r="I58" s="27">
        <v>0</v>
      </c>
      <c r="J58" s="28">
        <v>0</v>
      </c>
      <c r="K58" s="27">
        <v>7</v>
      </c>
      <c r="L58" s="28">
        <v>9.523550379581508E-05</v>
      </c>
      <c r="M58" s="294" t="s">
        <v>278</v>
      </c>
      <c r="N58" s="295"/>
      <c r="O58" s="295"/>
      <c r="P58" s="295"/>
      <c r="Q58" s="295"/>
      <c r="R58" s="295"/>
      <c r="S58" s="295"/>
      <c r="T58" s="295"/>
      <c r="U58" s="295"/>
    </row>
    <row r="59" spans="1:21" ht="15.75" thickBot="1">
      <c r="A59" s="15">
        <v>11</v>
      </c>
      <c r="B59" s="16" t="s">
        <v>84</v>
      </c>
      <c r="C59" s="350">
        <v>233</v>
      </c>
      <c r="D59" s="358">
        <v>0.009049246543420849</v>
      </c>
      <c r="E59" s="350">
        <v>293</v>
      </c>
      <c r="F59" s="358">
        <v>0.0075455177564317175</v>
      </c>
      <c r="G59" s="350">
        <v>103</v>
      </c>
      <c r="H59" s="358">
        <v>0.011596487277640172</v>
      </c>
      <c r="I59" s="350">
        <v>1</v>
      </c>
      <c r="J59" s="358">
        <v>0.024390243902439025</v>
      </c>
      <c r="K59" s="350">
        <v>630</v>
      </c>
      <c r="L59" s="511">
        <v>0.008571195341623358</v>
      </c>
      <c r="M59" s="295"/>
      <c r="N59" s="295"/>
      <c r="O59" s="295"/>
      <c r="P59" s="295"/>
      <c r="Q59" s="295"/>
      <c r="R59" s="295"/>
      <c r="S59" s="295"/>
      <c r="T59" s="295"/>
      <c r="U59" s="295"/>
    </row>
    <row r="60" spans="1:21" ht="15">
      <c r="A60" s="25">
        <v>110</v>
      </c>
      <c r="B60" s="26" t="s">
        <v>85</v>
      </c>
      <c r="C60" s="352">
        <v>79</v>
      </c>
      <c r="D60" s="28">
        <v>0.0030681994718036354</v>
      </c>
      <c r="E60" s="352">
        <v>103</v>
      </c>
      <c r="F60" s="28">
        <v>0.002652519893899204</v>
      </c>
      <c r="G60" s="352">
        <v>21</v>
      </c>
      <c r="H60" s="28">
        <v>0.0023643323575771227</v>
      </c>
      <c r="I60" s="27">
        <v>0</v>
      </c>
      <c r="J60" s="28">
        <v>0</v>
      </c>
      <c r="K60" s="27">
        <v>203</v>
      </c>
      <c r="L60" s="28">
        <v>0.0027618296100786373</v>
      </c>
      <c r="M60" s="294" t="s">
        <v>279</v>
      </c>
      <c r="N60" s="295"/>
      <c r="O60" s="295"/>
      <c r="P60" s="295"/>
      <c r="Q60" s="295"/>
      <c r="R60" s="295"/>
      <c r="S60" s="295"/>
      <c r="T60" s="295"/>
      <c r="U60" s="295"/>
    </row>
    <row r="61" spans="1:21" ht="15">
      <c r="A61" s="25">
        <v>111</v>
      </c>
      <c r="B61" s="26" t="s">
        <v>86</v>
      </c>
      <c r="C61" s="352">
        <v>78</v>
      </c>
      <c r="D61" s="28">
        <v>0.0030293615038061213</v>
      </c>
      <c r="E61" s="352">
        <v>102</v>
      </c>
      <c r="F61" s="28">
        <v>0.0026267672735700858</v>
      </c>
      <c r="G61" s="352">
        <v>42</v>
      </c>
      <c r="H61" s="28">
        <v>0.004728664715154245</v>
      </c>
      <c r="I61" s="27">
        <v>0</v>
      </c>
      <c r="J61" s="28">
        <v>0</v>
      </c>
      <c r="K61" s="27">
        <v>222</v>
      </c>
      <c r="L61" s="28">
        <v>0.003020325977524421</v>
      </c>
      <c r="M61" s="294" t="s">
        <v>280</v>
      </c>
      <c r="N61" s="295"/>
      <c r="O61" s="295"/>
      <c r="P61" s="295"/>
      <c r="Q61" s="295"/>
      <c r="R61" s="295"/>
      <c r="S61" s="295"/>
      <c r="T61" s="295"/>
      <c r="U61" s="295"/>
    </row>
    <row r="62" spans="1:21" ht="15">
      <c r="A62" s="40">
        <v>112</v>
      </c>
      <c r="B62" s="41" t="s">
        <v>87</v>
      </c>
      <c r="C62" s="355">
        <v>48</v>
      </c>
      <c r="D62" s="43">
        <v>0.0018642224638806897</v>
      </c>
      <c r="E62" s="355">
        <v>52</v>
      </c>
      <c r="F62" s="43">
        <v>0.0013391362571141617</v>
      </c>
      <c r="G62" s="355">
        <v>22</v>
      </c>
      <c r="H62" s="43">
        <v>0.0024769196126998424</v>
      </c>
      <c r="I62" s="42">
        <v>0</v>
      </c>
      <c r="J62" s="43">
        <v>0</v>
      </c>
      <c r="K62" s="42">
        <v>122</v>
      </c>
      <c r="L62" s="43">
        <v>0.0016598187804413482</v>
      </c>
      <c r="M62" s="294" t="s">
        <v>281</v>
      </c>
      <c r="N62" s="295"/>
      <c r="O62" s="295"/>
      <c r="P62" s="295"/>
      <c r="Q62" s="295"/>
      <c r="R62" s="295"/>
      <c r="S62" s="295"/>
      <c r="T62" s="295"/>
      <c r="U62" s="295"/>
    </row>
    <row r="63" spans="1:21" ht="15.75" thickBot="1">
      <c r="A63" s="30">
        <v>119</v>
      </c>
      <c r="B63" s="31" t="s">
        <v>88</v>
      </c>
      <c r="C63" s="380">
        <v>28</v>
      </c>
      <c r="D63" s="111">
        <v>0.0010874631039304024</v>
      </c>
      <c r="E63" s="380">
        <v>36</v>
      </c>
      <c r="F63" s="111">
        <v>0.0009270943318482656</v>
      </c>
      <c r="G63" s="380">
        <v>18</v>
      </c>
      <c r="H63" s="111">
        <v>0.002026570592208962</v>
      </c>
      <c r="I63" s="109">
        <v>1</v>
      </c>
      <c r="J63" s="111">
        <v>0.024390243902439025</v>
      </c>
      <c r="K63" s="109">
        <v>83</v>
      </c>
      <c r="L63" s="111">
        <v>0.0011292209735789503</v>
      </c>
      <c r="M63" s="294" t="s">
        <v>282</v>
      </c>
      <c r="N63" s="295"/>
      <c r="O63" s="295"/>
      <c r="P63" s="295"/>
      <c r="Q63" s="295"/>
      <c r="R63" s="295"/>
      <c r="S63" s="295"/>
      <c r="T63" s="295"/>
      <c r="U63" s="295"/>
    </row>
    <row r="64" spans="1:21" ht="15.75" thickBot="1">
      <c r="A64" s="47">
        <v>120</v>
      </c>
      <c r="B64" s="48" t="s">
        <v>89</v>
      </c>
      <c r="C64" s="356">
        <v>140</v>
      </c>
      <c r="D64" s="18">
        <v>0.005437315519652011</v>
      </c>
      <c r="E64" s="356">
        <v>293</v>
      </c>
      <c r="F64" s="18">
        <v>0.007545517756431717</v>
      </c>
      <c r="G64" s="356">
        <v>111</v>
      </c>
      <c r="H64" s="18">
        <v>0.012497185318621934</v>
      </c>
      <c r="I64" s="49">
        <v>1</v>
      </c>
      <c r="J64" s="18">
        <v>0.024390243902439025</v>
      </c>
      <c r="K64" s="49">
        <v>545</v>
      </c>
      <c r="L64" s="18">
        <v>0.007414764224102746</v>
      </c>
      <c r="M64" s="294" t="s">
        <v>283</v>
      </c>
      <c r="N64" s="295"/>
      <c r="O64" s="295"/>
      <c r="P64" s="295"/>
      <c r="Q64" s="295"/>
      <c r="R64" s="295"/>
      <c r="S64" s="295"/>
      <c r="T64" s="295"/>
      <c r="U64" s="295"/>
    </row>
    <row r="65" spans="1:21" ht="15.75" thickBot="1">
      <c r="A65" s="47">
        <v>999</v>
      </c>
      <c r="B65" s="48" t="s">
        <v>117</v>
      </c>
      <c r="C65" s="356">
        <v>1023</v>
      </c>
      <c r="D65" s="18">
        <v>0.039731241261457204</v>
      </c>
      <c r="E65" s="356">
        <v>585</v>
      </c>
      <c r="F65" s="18">
        <v>0.015065282892534315</v>
      </c>
      <c r="G65" s="356">
        <v>124</v>
      </c>
      <c r="H65" s="18">
        <v>0.013960819635217291</v>
      </c>
      <c r="I65" s="49">
        <v>15</v>
      </c>
      <c r="J65" s="18">
        <v>0.36585365853658536</v>
      </c>
      <c r="K65" s="49">
        <v>1747</v>
      </c>
      <c r="L65" s="18">
        <v>0.023768060733041278</v>
      </c>
      <c r="M65" s="294" t="s">
        <v>284</v>
      </c>
      <c r="N65" s="295"/>
      <c r="O65" s="295"/>
      <c r="P65" s="295"/>
      <c r="Q65" s="295"/>
      <c r="R65" s="295"/>
      <c r="S65" s="295"/>
      <c r="T65" s="295"/>
      <c r="U65" s="295"/>
    </row>
    <row r="66" spans="1:21" ht="15.75" customHeight="1" thickBot="1">
      <c r="A66" s="531" t="s">
        <v>91</v>
      </c>
      <c r="B66" s="561" t="s">
        <v>90</v>
      </c>
      <c r="C66" s="357">
        <v>25748</v>
      </c>
      <c r="D66" s="51">
        <v>1</v>
      </c>
      <c r="E66" s="357">
        <v>38831</v>
      </c>
      <c r="F66" s="51">
        <v>1</v>
      </c>
      <c r="G66" s="357">
        <v>8882</v>
      </c>
      <c r="H66" s="51">
        <v>1</v>
      </c>
      <c r="I66" s="50">
        <v>41</v>
      </c>
      <c r="J66" s="51">
        <v>1</v>
      </c>
      <c r="K66" s="50">
        <v>73502</v>
      </c>
      <c r="L66" s="51">
        <v>1</v>
      </c>
      <c r="M66" s="296" t="s">
        <v>116</v>
      </c>
      <c r="N66" s="518"/>
      <c r="O66" s="295"/>
      <c r="P66" s="295"/>
      <c r="Q66" s="295"/>
      <c r="R66" s="295"/>
      <c r="S66" s="295"/>
      <c r="T66" s="295"/>
      <c r="U66" s="295"/>
    </row>
    <row r="67" spans="1:12" ht="15">
      <c r="A67" s="152"/>
      <c r="B67" s="54"/>
      <c r="C67" s="55"/>
      <c r="D67" s="56"/>
      <c r="E67" s="55"/>
      <c r="F67" s="56"/>
      <c r="G67" s="55"/>
      <c r="H67" s="56"/>
      <c r="I67" s="55"/>
      <c r="J67" s="56"/>
      <c r="K67" s="55"/>
      <c r="L67" s="56"/>
    </row>
    <row r="68" spans="1:12" ht="15">
      <c r="A68" s="58" t="s">
        <v>104</v>
      </c>
      <c r="B68" s="86"/>
      <c r="C68" s="86"/>
      <c r="D68" s="86"/>
      <c r="E68" s="86"/>
      <c r="F68" s="86"/>
      <c r="G68" s="86"/>
      <c r="H68" s="86"/>
      <c r="I68" s="86"/>
      <c r="J68" s="86"/>
      <c r="K68" s="86"/>
      <c r="L68" s="86"/>
    </row>
    <row r="69" spans="1:12" ht="30" customHeight="1">
      <c r="A69" s="533" t="s">
        <v>118</v>
      </c>
      <c r="B69" s="533"/>
      <c r="C69" s="533"/>
      <c r="D69" s="533"/>
      <c r="E69" s="533"/>
      <c r="F69" s="533"/>
      <c r="G69" s="533"/>
      <c r="H69" s="533"/>
      <c r="I69" s="533"/>
      <c r="J69" s="533"/>
      <c r="K69" s="533"/>
      <c r="L69" s="533"/>
    </row>
    <row r="70" spans="1:12" ht="15">
      <c r="A70" s="86" t="s">
        <v>105</v>
      </c>
      <c r="B70" s="86"/>
      <c r="C70" s="86"/>
      <c r="D70" s="86"/>
      <c r="E70" s="86"/>
      <c r="F70" s="86"/>
      <c r="G70" s="86"/>
      <c r="H70" s="86"/>
      <c r="I70" s="86"/>
      <c r="J70" s="86"/>
      <c r="K70" s="86"/>
      <c r="L70" s="86"/>
    </row>
    <row r="71" spans="1:12" ht="15">
      <c r="A71" s="84"/>
      <c r="B71" s="84"/>
      <c r="C71" s="84"/>
      <c r="D71" s="84"/>
      <c r="E71" s="84"/>
      <c r="F71" s="84"/>
      <c r="G71" s="84"/>
      <c r="H71" s="84"/>
      <c r="I71" s="84"/>
      <c r="J71" s="84"/>
      <c r="K71" s="84"/>
      <c r="L71" s="84"/>
    </row>
    <row r="72" spans="1:12" ht="15">
      <c r="A72" s="84"/>
      <c r="B72" s="84"/>
      <c r="C72" s="84"/>
      <c r="D72" s="84"/>
      <c r="E72" s="84"/>
      <c r="F72" s="84"/>
      <c r="G72" s="84"/>
      <c r="H72" s="84"/>
      <c r="I72" s="84"/>
      <c r="J72" s="84"/>
      <c r="K72" s="84"/>
      <c r="L72" s="84"/>
    </row>
  </sheetData>
  <sheetProtection/>
  <mergeCells count="11">
    <mergeCell ref="E3:F3"/>
    <mergeCell ref="G3:H3"/>
    <mergeCell ref="I3:J3"/>
    <mergeCell ref="K3:L3"/>
    <mergeCell ref="A66:B66"/>
    <mergeCell ref="A69:L69"/>
    <mergeCell ref="A1:L1"/>
    <mergeCell ref="A2:A4"/>
    <mergeCell ref="B2:B4"/>
    <mergeCell ref="C2:L2"/>
    <mergeCell ref="C3:D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S71"/>
  <sheetViews>
    <sheetView zoomScalePageLayoutView="0" workbookViewId="0" topLeftCell="A1">
      <selection activeCell="A1" sqref="A1:K1"/>
    </sheetView>
  </sheetViews>
  <sheetFormatPr defaultColWidth="11.421875" defaultRowHeight="15"/>
  <cols>
    <col min="1" max="1" width="7.7109375" style="269" customWidth="1"/>
    <col min="2" max="2" width="72.28125" style="269" bestFit="1" customWidth="1"/>
    <col min="3" max="5" width="14.00390625" style="269" customWidth="1"/>
    <col min="6" max="6" width="14.00390625" style="341" customWidth="1"/>
    <col min="7" max="11" width="14.00390625" style="269" customWidth="1"/>
    <col min="12" max="16384" width="11.421875" style="269" customWidth="1"/>
  </cols>
  <sheetData>
    <row r="1" spans="1:13" ht="24.75" customHeight="1" thickBot="1" thickTop="1">
      <c r="A1" s="523" t="s">
        <v>355</v>
      </c>
      <c r="B1" s="524"/>
      <c r="C1" s="524"/>
      <c r="D1" s="524"/>
      <c r="E1" s="524"/>
      <c r="F1" s="524"/>
      <c r="G1" s="524"/>
      <c r="H1" s="524"/>
      <c r="I1" s="524"/>
      <c r="J1" s="524"/>
      <c r="K1" s="546"/>
      <c r="L1" s="293"/>
      <c r="M1" s="293"/>
    </row>
    <row r="2" spans="1:11" ht="24.75" customHeight="1" thickBot="1" thickTop="1">
      <c r="A2" s="553" t="s">
        <v>24</v>
      </c>
      <c r="B2" s="585" t="s">
        <v>110</v>
      </c>
      <c r="C2" s="574" t="s">
        <v>95</v>
      </c>
      <c r="D2" s="539"/>
      <c r="E2" s="539"/>
      <c r="F2" s="539"/>
      <c r="G2" s="539"/>
      <c r="H2" s="539"/>
      <c r="I2" s="539"/>
      <c r="J2" s="588" t="s">
        <v>91</v>
      </c>
      <c r="K2" s="589"/>
    </row>
    <row r="3" spans="1:11" ht="24.75" customHeight="1">
      <c r="A3" s="555"/>
      <c r="B3" s="586"/>
      <c r="C3" s="557" t="s">
        <v>96</v>
      </c>
      <c r="D3" s="560"/>
      <c r="E3" s="557" t="s">
        <v>97</v>
      </c>
      <c r="F3" s="558"/>
      <c r="G3" s="557" t="s">
        <v>98</v>
      </c>
      <c r="H3" s="558"/>
      <c r="I3" s="63" t="s">
        <v>99</v>
      </c>
      <c r="J3" s="581"/>
      <c r="K3" s="590"/>
    </row>
    <row r="4" spans="1:11" ht="24.75" customHeight="1" thickBot="1">
      <c r="A4" s="584"/>
      <c r="B4" s="587"/>
      <c r="C4" s="6" t="s">
        <v>26</v>
      </c>
      <c r="D4" s="9" t="s">
        <v>27</v>
      </c>
      <c r="E4" s="6" t="s">
        <v>26</v>
      </c>
      <c r="F4" s="338" t="s">
        <v>27</v>
      </c>
      <c r="G4" s="6" t="s">
        <v>26</v>
      </c>
      <c r="H4" s="7" t="s">
        <v>27</v>
      </c>
      <c r="I4" s="6" t="s">
        <v>26</v>
      </c>
      <c r="J4" s="6" t="s">
        <v>26</v>
      </c>
      <c r="K4" s="7" t="s">
        <v>27</v>
      </c>
    </row>
    <row r="5" spans="1:19" ht="15.75" thickBot="1">
      <c r="A5" s="153" t="s">
        <v>119</v>
      </c>
      <c r="B5" s="48" t="s">
        <v>29</v>
      </c>
      <c r="C5" s="496">
        <v>802</v>
      </c>
      <c r="D5" s="497">
        <v>0.04996884735202492</v>
      </c>
      <c r="E5" s="496">
        <v>292</v>
      </c>
      <c r="F5" s="497">
        <v>0.0260110457865669</v>
      </c>
      <c r="G5" s="496">
        <v>85</v>
      </c>
      <c r="H5" s="497">
        <v>0.033636723387415905</v>
      </c>
      <c r="I5" s="498">
        <v>2</v>
      </c>
      <c r="J5" s="496">
        <v>1181</v>
      </c>
      <c r="K5" s="514">
        <v>0.039618907041497536</v>
      </c>
      <c r="L5" s="294" t="s">
        <v>235</v>
      </c>
      <c r="M5" s="295"/>
      <c r="N5" s="295"/>
      <c r="O5" s="295"/>
      <c r="P5" s="295"/>
      <c r="Q5" s="295"/>
      <c r="R5" s="295"/>
      <c r="S5" s="295"/>
    </row>
    <row r="6" spans="1:19" ht="15.75" thickBot="1">
      <c r="A6" s="15" t="s">
        <v>30</v>
      </c>
      <c r="B6" s="16" t="s">
        <v>31</v>
      </c>
      <c r="C6" s="360">
        <v>9151</v>
      </c>
      <c r="D6" s="378">
        <v>0.5701557632398754</v>
      </c>
      <c r="E6" s="360">
        <v>4852</v>
      </c>
      <c r="F6" s="378">
        <v>0.43221093889185824</v>
      </c>
      <c r="G6" s="360">
        <v>469</v>
      </c>
      <c r="H6" s="378">
        <v>0.18559556786703604</v>
      </c>
      <c r="I6" s="298">
        <v>0</v>
      </c>
      <c r="J6" s="360">
        <v>14472</v>
      </c>
      <c r="K6" s="508">
        <v>0.4854909591063102</v>
      </c>
      <c r="L6" s="295"/>
      <c r="M6" s="295"/>
      <c r="N6" s="295"/>
      <c r="O6" s="295"/>
      <c r="P6" s="295"/>
      <c r="Q6" s="295"/>
      <c r="R6" s="295"/>
      <c r="S6" s="295"/>
    </row>
    <row r="7" spans="1:19" ht="15">
      <c r="A7" s="35">
        <v>10</v>
      </c>
      <c r="B7" s="36" t="s">
        <v>32</v>
      </c>
      <c r="C7" s="351">
        <v>2099</v>
      </c>
      <c r="D7" s="99">
        <v>0.13077881619937695</v>
      </c>
      <c r="E7" s="351">
        <v>575</v>
      </c>
      <c r="F7" s="23">
        <v>0.051220381257794406</v>
      </c>
      <c r="G7" s="383">
        <v>53</v>
      </c>
      <c r="H7" s="99">
        <v>0.020973486347447567</v>
      </c>
      <c r="I7" s="101">
        <v>0</v>
      </c>
      <c r="J7" s="392">
        <v>2727</v>
      </c>
      <c r="K7" s="23">
        <v>0.09148243818980845</v>
      </c>
      <c r="L7" s="294" t="s">
        <v>236</v>
      </c>
      <c r="M7" s="295"/>
      <c r="N7" s="295"/>
      <c r="O7" s="295"/>
      <c r="P7" s="295"/>
      <c r="Q7" s="295"/>
      <c r="R7" s="295"/>
      <c r="S7" s="295"/>
    </row>
    <row r="8" spans="1:19" ht="15">
      <c r="A8" s="25">
        <v>11</v>
      </c>
      <c r="B8" s="26" t="s">
        <v>33</v>
      </c>
      <c r="C8" s="345">
        <v>5215</v>
      </c>
      <c r="D8" s="104">
        <v>0.3249221183800623</v>
      </c>
      <c r="E8" s="345">
        <v>3146</v>
      </c>
      <c r="F8" s="105">
        <v>0.28024229467308037</v>
      </c>
      <c r="G8" s="384">
        <v>302</v>
      </c>
      <c r="H8" s="104">
        <v>0.11950929956470123</v>
      </c>
      <c r="I8" s="107">
        <v>0</v>
      </c>
      <c r="J8" s="393">
        <v>8663</v>
      </c>
      <c r="K8" s="105">
        <v>0.29061692777349124</v>
      </c>
      <c r="L8" s="294" t="s">
        <v>237</v>
      </c>
      <c r="M8" s="295"/>
      <c r="N8" s="295"/>
      <c r="O8" s="295"/>
      <c r="P8" s="295"/>
      <c r="Q8" s="295"/>
      <c r="R8" s="295"/>
      <c r="S8" s="295"/>
    </row>
    <row r="9" spans="1:19" ht="15">
      <c r="A9" s="25">
        <v>12</v>
      </c>
      <c r="B9" s="26" t="s">
        <v>34</v>
      </c>
      <c r="C9" s="345">
        <v>1509</v>
      </c>
      <c r="D9" s="104">
        <v>0.09401869158878505</v>
      </c>
      <c r="E9" s="345">
        <v>956</v>
      </c>
      <c r="F9" s="105">
        <v>0.0851594512738286</v>
      </c>
      <c r="G9" s="384">
        <v>92</v>
      </c>
      <c r="H9" s="104">
        <v>0.03640680648990898</v>
      </c>
      <c r="I9" s="107">
        <v>0</v>
      </c>
      <c r="J9" s="393">
        <v>2557</v>
      </c>
      <c r="K9" s="105">
        <v>0.0857794625784159</v>
      </c>
      <c r="L9" s="294" t="s">
        <v>238</v>
      </c>
      <c r="M9" s="295"/>
      <c r="N9" s="295"/>
      <c r="O9" s="295"/>
      <c r="P9" s="295"/>
      <c r="Q9" s="295"/>
      <c r="R9" s="295"/>
      <c r="S9" s="295"/>
    </row>
    <row r="10" spans="1:19" ht="15">
      <c r="A10" s="25">
        <v>13</v>
      </c>
      <c r="B10" s="26" t="s">
        <v>35</v>
      </c>
      <c r="C10" s="345">
        <v>43</v>
      </c>
      <c r="D10" s="104">
        <v>0.002679127725856698</v>
      </c>
      <c r="E10" s="345">
        <v>54</v>
      </c>
      <c r="F10" s="105">
        <v>0.004810261892036344</v>
      </c>
      <c r="G10" s="384">
        <v>4</v>
      </c>
      <c r="H10" s="104">
        <v>0.0015829046299960427</v>
      </c>
      <c r="I10" s="107">
        <v>0</v>
      </c>
      <c r="J10" s="393">
        <v>101</v>
      </c>
      <c r="K10" s="105">
        <v>0.003388238451474387</v>
      </c>
      <c r="L10" s="294" t="s">
        <v>239</v>
      </c>
      <c r="M10" s="295"/>
      <c r="N10" s="295"/>
      <c r="O10" s="295"/>
      <c r="P10" s="295"/>
      <c r="Q10" s="295"/>
      <c r="R10" s="295"/>
      <c r="S10" s="295"/>
    </row>
    <row r="11" spans="1:19" ht="15.75" thickBot="1">
      <c r="A11" s="30">
        <v>19</v>
      </c>
      <c r="B11" s="31" t="s">
        <v>36</v>
      </c>
      <c r="C11" s="380">
        <v>285</v>
      </c>
      <c r="D11" s="110">
        <v>0.017757009345794394</v>
      </c>
      <c r="E11" s="380">
        <v>121</v>
      </c>
      <c r="F11" s="38">
        <v>0.010778549795118475</v>
      </c>
      <c r="G11" s="385">
        <v>18</v>
      </c>
      <c r="H11" s="110">
        <v>0.007123070834982192</v>
      </c>
      <c r="I11" s="113">
        <v>0</v>
      </c>
      <c r="J11" s="394">
        <v>424</v>
      </c>
      <c r="K11" s="111">
        <v>0.0142238921131202</v>
      </c>
      <c r="L11" s="294" t="s">
        <v>240</v>
      </c>
      <c r="M11" s="295"/>
      <c r="N11" s="295"/>
      <c r="O11" s="295"/>
      <c r="P11" s="295"/>
      <c r="Q11" s="295"/>
      <c r="R11" s="295"/>
      <c r="S11" s="295"/>
    </row>
    <row r="12" spans="1:19" ht="15.75" thickBot="1">
      <c r="A12" s="15">
        <v>2</v>
      </c>
      <c r="B12" s="16" t="s">
        <v>37</v>
      </c>
      <c r="C12" s="360">
        <v>457</v>
      </c>
      <c r="D12" s="378">
        <v>0.028473520249221188</v>
      </c>
      <c r="E12" s="360">
        <v>647</v>
      </c>
      <c r="F12" s="378">
        <v>0.05763406378050953</v>
      </c>
      <c r="G12" s="360">
        <v>696</v>
      </c>
      <c r="H12" s="378">
        <v>0.27542540561931145</v>
      </c>
      <c r="I12" s="298">
        <v>0</v>
      </c>
      <c r="J12" s="360">
        <v>1800</v>
      </c>
      <c r="K12" s="508">
        <v>0.06038444765003859</v>
      </c>
      <c r="L12" s="295"/>
      <c r="M12" s="295"/>
      <c r="N12" s="295"/>
      <c r="O12" s="295"/>
      <c r="P12" s="295"/>
      <c r="Q12" s="295"/>
      <c r="R12" s="295"/>
      <c r="S12" s="295"/>
    </row>
    <row r="13" spans="1:19" ht="15">
      <c r="A13" s="35">
        <v>20</v>
      </c>
      <c r="B13" s="36" t="s">
        <v>38</v>
      </c>
      <c r="C13" s="354">
        <v>204</v>
      </c>
      <c r="D13" s="115">
        <v>0.012710280373831775</v>
      </c>
      <c r="E13" s="354">
        <v>255</v>
      </c>
      <c r="F13" s="38">
        <v>0.022715125601282738</v>
      </c>
      <c r="G13" s="386">
        <v>257</v>
      </c>
      <c r="H13" s="115">
        <v>0.10170162247724575</v>
      </c>
      <c r="I13" s="117">
        <v>0</v>
      </c>
      <c r="J13" s="395">
        <v>716</v>
      </c>
      <c r="K13" s="38">
        <v>0.024019591398570902</v>
      </c>
      <c r="L13" s="294" t="s">
        <v>241</v>
      </c>
      <c r="M13" s="295"/>
      <c r="N13" s="295"/>
      <c r="O13" s="295"/>
      <c r="P13" s="295"/>
      <c r="Q13" s="295"/>
      <c r="R13" s="295"/>
      <c r="S13" s="295"/>
    </row>
    <row r="14" spans="1:19" ht="15">
      <c r="A14" s="25">
        <v>21</v>
      </c>
      <c r="B14" s="26" t="s">
        <v>39</v>
      </c>
      <c r="C14" s="345">
        <v>214</v>
      </c>
      <c r="D14" s="104">
        <v>0.013333333333333334</v>
      </c>
      <c r="E14" s="345">
        <v>339</v>
      </c>
      <c r="F14" s="105">
        <v>0.03019775521111705</v>
      </c>
      <c r="G14" s="384">
        <v>391</v>
      </c>
      <c r="H14" s="104">
        <v>0.15472892758211318</v>
      </c>
      <c r="I14" s="107">
        <v>0</v>
      </c>
      <c r="J14" s="393">
        <v>944</v>
      </c>
      <c r="K14" s="105">
        <v>0.03166828810090913</v>
      </c>
      <c r="L14" s="294" t="s">
        <v>242</v>
      </c>
      <c r="M14" s="295"/>
      <c r="N14" s="295"/>
      <c r="O14" s="295"/>
      <c r="P14" s="295"/>
      <c r="Q14" s="295"/>
      <c r="R14" s="295"/>
      <c r="S14" s="295"/>
    </row>
    <row r="15" spans="1:19" ht="15">
      <c r="A15" s="25">
        <v>22</v>
      </c>
      <c r="B15" s="26" t="s">
        <v>40</v>
      </c>
      <c r="C15" s="345">
        <v>13</v>
      </c>
      <c r="D15" s="104">
        <v>0.0008099688473520249</v>
      </c>
      <c r="E15" s="345">
        <v>12</v>
      </c>
      <c r="F15" s="105">
        <v>0.0010689470871191877</v>
      </c>
      <c r="G15" s="384">
        <v>23</v>
      </c>
      <c r="H15" s="104">
        <v>0.009101701622477245</v>
      </c>
      <c r="I15" s="107">
        <v>0</v>
      </c>
      <c r="J15" s="393">
        <v>48</v>
      </c>
      <c r="K15" s="105">
        <v>0.001610251937334362</v>
      </c>
      <c r="L15" s="294" t="s">
        <v>243</v>
      </c>
      <c r="M15" s="295"/>
      <c r="N15" s="295"/>
      <c r="O15" s="295"/>
      <c r="P15" s="295"/>
      <c r="Q15" s="295"/>
      <c r="R15" s="295"/>
      <c r="S15" s="295"/>
    </row>
    <row r="16" spans="1:19" ht="15.75" thickBot="1">
      <c r="A16" s="30">
        <v>29</v>
      </c>
      <c r="B16" s="31" t="s">
        <v>41</v>
      </c>
      <c r="C16" s="381">
        <v>26</v>
      </c>
      <c r="D16" s="120">
        <v>0.0016199376947040498</v>
      </c>
      <c r="E16" s="381">
        <v>41</v>
      </c>
      <c r="F16" s="121">
        <v>0.0036522358809905576</v>
      </c>
      <c r="G16" s="387">
        <v>25</v>
      </c>
      <c r="H16" s="120">
        <v>0.009893153937475268</v>
      </c>
      <c r="I16" s="123">
        <v>0</v>
      </c>
      <c r="J16" s="396">
        <v>92</v>
      </c>
      <c r="K16" s="121">
        <v>0.003086316213224194</v>
      </c>
      <c r="L16" s="294" t="s">
        <v>244</v>
      </c>
      <c r="M16" s="295"/>
      <c r="N16" s="295"/>
      <c r="O16" s="295"/>
      <c r="P16" s="295"/>
      <c r="Q16" s="295"/>
      <c r="R16" s="295"/>
      <c r="S16" s="295"/>
    </row>
    <row r="17" spans="1:19" ht="15.75" thickBot="1">
      <c r="A17" s="15">
        <v>3</v>
      </c>
      <c r="B17" s="16" t="s">
        <v>42</v>
      </c>
      <c r="C17" s="360">
        <v>3210</v>
      </c>
      <c r="D17" s="378">
        <v>0.19999999999999998</v>
      </c>
      <c r="E17" s="360">
        <v>3910</v>
      </c>
      <c r="F17" s="378">
        <v>0.34829859255300194</v>
      </c>
      <c r="G17" s="360">
        <v>932</v>
      </c>
      <c r="H17" s="378">
        <v>0.3688167787890779</v>
      </c>
      <c r="I17" s="300">
        <v>0</v>
      </c>
      <c r="J17" s="360">
        <v>8052</v>
      </c>
      <c r="K17" s="508">
        <v>0.27011976248783925</v>
      </c>
      <c r="L17" s="295"/>
      <c r="M17" s="295"/>
      <c r="N17" s="295"/>
      <c r="O17" s="295"/>
      <c r="P17" s="295"/>
      <c r="Q17" s="295"/>
      <c r="R17" s="295"/>
      <c r="S17" s="295"/>
    </row>
    <row r="18" spans="1:19" ht="15">
      <c r="A18" s="35">
        <v>30</v>
      </c>
      <c r="B18" s="36" t="s">
        <v>43</v>
      </c>
      <c r="C18" s="351">
        <v>1211</v>
      </c>
      <c r="D18" s="99">
        <v>0.07545171339563862</v>
      </c>
      <c r="E18" s="351">
        <v>1506</v>
      </c>
      <c r="F18" s="23">
        <v>0.13415285943345803</v>
      </c>
      <c r="G18" s="383">
        <v>320</v>
      </c>
      <c r="H18" s="99">
        <v>0.12663237039968342</v>
      </c>
      <c r="I18" s="101">
        <v>0</v>
      </c>
      <c r="J18" s="392">
        <v>3037</v>
      </c>
      <c r="K18" s="23">
        <v>0.10188198195175953</v>
      </c>
      <c r="L18" s="294" t="s">
        <v>245</v>
      </c>
      <c r="M18" s="295"/>
      <c r="N18" s="295"/>
      <c r="O18" s="295"/>
      <c r="P18" s="295"/>
      <c r="Q18" s="295"/>
      <c r="R18" s="295"/>
      <c r="S18" s="295"/>
    </row>
    <row r="19" spans="1:19" ht="15">
      <c r="A19" s="25">
        <v>31</v>
      </c>
      <c r="B19" s="26" t="s">
        <v>44</v>
      </c>
      <c r="C19" s="345">
        <v>145</v>
      </c>
      <c r="D19" s="104">
        <v>0.009034267912772585</v>
      </c>
      <c r="E19" s="345">
        <v>157</v>
      </c>
      <c r="F19" s="105">
        <v>0.013985391056476037</v>
      </c>
      <c r="G19" s="384">
        <v>56</v>
      </c>
      <c r="H19" s="104">
        <v>0.0221606648199446</v>
      </c>
      <c r="I19" s="107">
        <v>0</v>
      </c>
      <c r="J19" s="393">
        <v>358</v>
      </c>
      <c r="K19" s="105">
        <v>0.012009795699285451</v>
      </c>
      <c r="L19" s="294" t="s">
        <v>246</v>
      </c>
      <c r="M19" s="295"/>
      <c r="N19" s="295"/>
      <c r="O19" s="295"/>
      <c r="P19" s="295"/>
      <c r="Q19" s="295"/>
      <c r="R19" s="295"/>
      <c r="S19" s="295"/>
    </row>
    <row r="20" spans="1:19" ht="15">
      <c r="A20" s="25">
        <v>32</v>
      </c>
      <c r="B20" s="26" t="s">
        <v>45</v>
      </c>
      <c r="C20" s="345">
        <v>1407</v>
      </c>
      <c r="D20" s="104">
        <v>0.08766355140186916</v>
      </c>
      <c r="E20" s="345">
        <v>1674</v>
      </c>
      <c r="F20" s="105">
        <v>0.14911811865312666</v>
      </c>
      <c r="G20" s="384">
        <v>416</v>
      </c>
      <c r="H20" s="104">
        <v>0.16462208151958843</v>
      </c>
      <c r="I20" s="107">
        <v>0</v>
      </c>
      <c r="J20" s="393">
        <v>3497</v>
      </c>
      <c r="K20" s="105">
        <v>0.1173135630178805</v>
      </c>
      <c r="L20" s="294" t="s">
        <v>247</v>
      </c>
      <c r="M20" s="295"/>
      <c r="N20" s="295"/>
      <c r="O20" s="295"/>
      <c r="P20" s="295"/>
      <c r="Q20" s="295"/>
      <c r="R20" s="295"/>
      <c r="S20" s="295"/>
    </row>
    <row r="21" spans="1:19" ht="15.75" thickBot="1">
      <c r="A21" s="30">
        <v>39</v>
      </c>
      <c r="B21" s="31" t="s">
        <v>46</v>
      </c>
      <c r="C21" s="380">
        <v>447</v>
      </c>
      <c r="D21" s="110">
        <v>0.027850467289719627</v>
      </c>
      <c r="E21" s="380">
        <v>573</v>
      </c>
      <c r="F21" s="111">
        <v>0.05104222340994121</v>
      </c>
      <c r="G21" s="385">
        <v>140</v>
      </c>
      <c r="H21" s="110">
        <v>0.055401662049861494</v>
      </c>
      <c r="I21" s="113">
        <v>0</v>
      </c>
      <c r="J21" s="394">
        <v>1160</v>
      </c>
      <c r="K21" s="111">
        <v>0.038914421818913754</v>
      </c>
      <c r="L21" s="294" t="s">
        <v>248</v>
      </c>
      <c r="M21" s="295"/>
      <c r="N21" s="295"/>
      <c r="O21" s="295"/>
      <c r="P21" s="295"/>
      <c r="Q21" s="295"/>
      <c r="R21" s="295"/>
      <c r="S21" s="295"/>
    </row>
    <row r="22" spans="1:19" ht="15.75" thickBot="1">
      <c r="A22" s="15">
        <v>4</v>
      </c>
      <c r="B22" s="16" t="s">
        <v>47</v>
      </c>
      <c r="C22" s="360">
        <v>4</v>
      </c>
      <c r="D22" s="378">
        <v>0.00024922118380062304</v>
      </c>
      <c r="E22" s="360">
        <v>7</v>
      </c>
      <c r="F22" s="378">
        <v>0.0006235524674861926</v>
      </c>
      <c r="G22" s="360">
        <v>10</v>
      </c>
      <c r="H22" s="378">
        <v>0.003957261574990107</v>
      </c>
      <c r="I22" s="298">
        <v>0</v>
      </c>
      <c r="J22" s="360">
        <v>21</v>
      </c>
      <c r="K22" s="508">
        <v>0.0007044852225837834</v>
      </c>
      <c r="L22" s="295"/>
      <c r="M22" s="295"/>
      <c r="N22" s="295"/>
      <c r="O22" s="295"/>
      <c r="P22" s="295"/>
      <c r="Q22" s="295"/>
      <c r="R22" s="295"/>
      <c r="S22" s="295"/>
    </row>
    <row r="23" spans="1:19" ht="15">
      <c r="A23" s="35">
        <v>40</v>
      </c>
      <c r="B23" s="36" t="s">
        <v>48</v>
      </c>
      <c r="C23" s="354">
        <v>2</v>
      </c>
      <c r="D23" s="115">
        <v>0.00012461059190031152</v>
      </c>
      <c r="E23" s="354">
        <v>2</v>
      </c>
      <c r="F23" s="38">
        <v>0.00017815784785319794</v>
      </c>
      <c r="G23" s="386">
        <v>6</v>
      </c>
      <c r="H23" s="115">
        <v>0.002374356944994064</v>
      </c>
      <c r="I23" s="117">
        <v>0</v>
      </c>
      <c r="J23" s="395">
        <v>10</v>
      </c>
      <c r="K23" s="38">
        <v>0.00033546915361132545</v>
      </c>
      <c r="L23" s="294" t="s">
        <v>249</v>
      </c>
      <c r="M23" s="295"/>
      <c r="N23" s="295"/>
      <c r="O23" s="295"/>
      <c r="P23" s="295"/>
      <c r="Q23" s="295"/>
      <c r="R23" s="295"/>
      <c r="S23" s="295"/>
    </row>
    <row r="24" spans="1:19" ht="15.75" thickBot="1">
      <c r="A24" s="40">
        <v>41</v>
      </c>
      <c r="B24" s="41" t="s">
        <v>49</v>
      </c>
      <c r="C24" s="381">
        <v>2</v>
      </c>
      <c r="D24" s="120">
        <v>0.00012461059190031152</v>
      </c>
      <c r="E24" s="381">
        <v>5</v>
      </c>
      <c r="F24" s="121">
        <v>0.00044539461963299476</v>
      </c>
      <c r="G24" s="387">
        <v>4</v>
      </c>
      <c r="H24" s="120">
        <v>0.0015829046299960427</v>
      </c>
      <c r="I24" s="123">
        <v>0</v>
      </c>
      <c r="J24" s="396">
        <v>11</v>
      </c>
      <c r="K24" s="121">
        <v>0.00036901606897245796</v>
      </c>
      <c r="L24" s="294" t="s">
        <v>250</v>
      </c>
      <c r="M24" s="295"/>
      <c r="N24" s="295"/>
      <c r="O24" s="295"/>
      <c r="P24" s="295"/>
      <c r="Q24" s="295"/>
      <c r="R24" s="295"/>
      <c r="S24" s="295"/>
    </row>
    <row r="25" spans="1:19" ht="15.75" thickBot="1">
      <c r="A25" s="15">
        <v>5</v>
      </c>
      <c r="B25" s="16" t="s">
        <v>50</v>
      </c>
      <c r="C25" s="360">
        <v>610</v>
      </c>
      <c r="D25" s="378">
        <v>0.038006230529595016</v>
      </c>
      <c r="E25" s="360">
        <v>838</v>
      </c>
      <c r="F25" s="378">
        <v>0.07464813825048994</v>
      </c>
      <c r="G25" s="360">
        <v>137</v>
      </c>
      <c r="H25" s="378">
        <v>0.054214483577364456</v>
      </c>
      <c r="I25" s="298">
        <v>2</v>
      </c>
      <c r="J25" s="360">
        <v>1587</v>
      </c>
      <c r="K25" s="508">
        <v>0.053238954678117345</v>
      </c>
      <c r="L25" s="295"/>
      <c r="M25" s="295"/>
      <c r="N25" s="295"/>
      <c r="O25" s="295"/>
      <c r="P25" s="295"/>
      <c r="Q25" s="295"/>
      <c r="R25" s="295"/>
      <c r="S25" s="295"/>
    </row>
    <row r="26" spans="1:19" ht="15">
      <c r="A26" s="20">
        <v>50</v>
      </c>
      <c r="B26" s="21" t="s">
        <v>52</v>
      </c>
      <c r="C26" s="351">
        <v>256</v>
      </c>
      <c r="D26" s="99">
        <v>0.015950155763239875</v>
      </c>
      <c r="E26" s="351">
        <v>422</v>
      </c>
      <c r="F26" s="23">
        <v>0.03759130589702477</v>
      </c>
      <c r="G26" s="383">
        <v>69</v>
      </c>
      <c r="H26" s="99">
        <v>0.027305104867431734</v>
      </c>
      <c r="I26" s="101">
        <v>1</v>
      </c>
      <c r="J26" s="392">
        <v>748</v>
      </c>
      <c r="K26" s="23">
        <v>0.025093092690127144</v>
      </c>
      <c r="L26" s="294" t="s">
        <v>251</v>
      </c>
      <c r="M26" s="295"/>
      <c r="N26" s="295"/>
      <c r="O26" s="295"/>
      <c r="P26" s="295"/>
      <c r="Q26" s="295"/>
      <c r="R26" s="295"/>
      <c r="S26" s="295"/>
    </row>
    <row r="27" spans="1:19" ht="15">
      <c r="A27" s="25">
        <v>51</v>
      </c>
      <c r="B27" s="26" t="s">
        <v>52</v>
      </c>
      <c r="C27" s="345">
        <v>71</v>
      </c>
      <c r="D27" s="104">
        <v>0.00442367601246106</v>
      </c>
      <c r="E27" s="345">
        <v>147</v>
      </c>
      <c r="F27" s="105">
        <v>0.01309460181721005</v>
      </c>
      <c r="G27" s="384">
        <v>15</v>
      </c>
      <c r="H27" s="104">
        <v>0.00593589236248516</v>
      </c>
      <c r="I27" s="107">
        <v>0</v>
      </c>
      <c r="J27" s="393">
        <v>233</v>
      </c>
      <c r="K27" s="105">
        <v>0.007816431279143882</v>
      </c>
      <c r="L27" s="294" t="s">
        <v>252</v>
      </c>
      <c r="M27" s="295"/>
      <c r="N27" s="295"/>
      <c r="O27" s="295"/>
      <c r="P27" s="295"/>
      <c r="Q27" s="295"/>
      <c r="R27" s="295"/>
      <c r="S27" s="295"/>
    </row>
    <row r="28" spans="1:19" ht="15">
      <c r="A28" s="25">
        <v>52</v>
      </c>
      <c r="B28" s="26" t="s">
        <v>53</v>
      </c>
      <c r="C28" s="345">
        <v>239</v>
      </c>
      <c r="D28" s="104">
        <v>0.014890965732087227</v>
      </c>
      <c r="E28" s="345">
        <v>219</v>
      </c>
      <c r="F28" s="105">
        <v>0.019508284339925172</v>
      </c>
      <c r="G28" s="384">
        <v>46</v>
      </c>
      <c r="H28" s="104">
        <v>0.01820340324495449</v>
      </c>
      <c r="I28" s="107">
        <v>0</v>
      </c>
      <c r="J28" s="393">
        <v>504</v>
      </c>
      <c r="K28" s="105">
        <v>0.0169076453420108</v>
      </c>
      <c r="L28" s="294" t="s">
        <v>253</v>
      </c>
      <c r="M28" s="295"/>
      <c r="N28" s="295"/>
      <c r="O28" s="295"/>
      <c r="P28" s="295"/>
      <c r="Q28" s="295"/>
      <c r="R28" s="295"/>
      <c r="S28" s="295"/>
    </row>
    <row r="29" spans="1:19" ht="28.5">
      <c r="A29" s="25">
        <v>53</v>
      </c>
      <c r="B29" s="26" t="s">
        <v>54</v>
      </c>
      <c r="C29" s="345">
        <v>1</v>
      </c>
      <c r="D29" s="104">
        <v>6.230529595015576E-05</v>
      </c>
      <c r="E29" s="345">
        <v>1</v>
      </c>
      <c r="F29" s="105">
        <v>8.907892392659897E-05</v>
      </c>
      <c r="G29" s="384">
        <v>0</v>
      </c>
      <c r="H29" s="104">
        <v>0</v>
      </c>
      <c r="I29" s="107">
        <v>0</v>
      </c>
      <c r="J29" s="393">
        <v>2</v>
      </c>
      <c r="K29" s="105">
        <v>6.709383072226508E-05</v>
      </c>
      <c r="L29" s="294" t="s">
        <v>254</v>
      </c>
      <c r="M29" s="295"/>
      <c r="N29" s="295"/>
      <c r="O29" s="295"/>
      <c r="P29" s="295"/>
      <c r="Q29" s="295"/>
      <c r="R29" s="295"/>
      <c r="S29" s="295"/>
    </row>
    <row r="30" spans="1:19" ht="15">
      <c r="A30" s="25">
        <v>54</v>
      </c>
      <c r="B30" s="26" t="s">
        <v>55</v>
      </c>
      <c r="C30" s="345">
        <v>13</v>
      </c>
      <c r="D30" s="104">
        <v>0.0008099688473520249</v>
      </c>
      <c r="E30" s="345">
        <v>10</v>
      </c>
      <c r="F30" s="105">
        <v>0.0008907892392659895</v>
      </c>
      <c r="G30" s="384">
        <v>0</v>
      </c>
      <c r="H30" s="104">
        <v>0</v>
      </c>
      <c r="I30" s="107">
        <v>1</v>
      </c>
      <c r="J30" s="393">
        <v>24</v>
      </c>
      <c r="K30" s="105">
        <v>0.000805125968667181</v>
      </c>
      <c r="L30" s="294" t="s">
        <v>255</v>
      </c>
      <c r="M30" s="295"/>
      <c r="N30" s="295"/>
      <c r="O30" s="295"/>
      <c r="P30" s="295"/>
      <c r="Q30" s="295"/>
      <c r="R30" s="295"/>
      <c r="S30" s="295"/>
    </row>
    <row r="31" spans="1:19" ht="15.75" thickBot="1">
      <c r="A31" s="30">
        <v>59</v>
      </c>
      <c r="B31" s="31" t="s">
        <v>56</v>
      </c>
      <c r="C31" s="380">
        <v>30</v>
      </c>
      <c r="D31" s="110">
        <v>0.0018691588785046734</v>
      </c>
      <c r="E31" s="380">
        <v>39</v>
      </c>
      <c r="F31" s="111">
        <v>0.00347407803313736</v>
      </c>
      <c r="G31" s="385">
        <v>7</v>
      </c>
      <c r="H31" s="110">
        <v>0.002770083102493075</v>
      </c>
      <c r="I31" s="113">
        <v>0</v>
      </c>
      <c r="J31" s="394">
        <v>76</v>
      </c>
      <c r="K31" s="111">
        <v>0.0025495655674460734</v>
      </c>
      <c r="L31" s="294" t="s">
        <v>256</v>
      </c>
      <c r="M31" s="295"/>
      <c r="N31" s="295"/>
      <c r="O31" s="295"/>
      <c r="P31" s="295"/>
      <c r="Q31" s="295"/>
      <c r="R31" s="295"/>
      <c r="S31" s="295"/>
    </row>
    <row r="32" spans="1:19" ht="29.25" thickBot="1">
      <c r="A32" s="15">
        <v>6</v>
      </c>
      <c r="B32" s="16" t="s">
        <v>57</v>
      </c>
      <c r="C32" s="360">
        <v>332</v>
      </c>
      <c r="D32" s="378">
        <v>0.020685358255451713</v>
      </c>
      <c r="E32" s="360">
        <v>165</v>
      </c>
      <c r="F32" s="378">
        <v>0.014698022447888828</v>
      </c>
      <c r="G32" s="360">
        <v>16</v>
      </c>
      <c r="H32" s="378">
        <v>0.006331618519984171</v>
      </c>
      <c r="I32" s="298">
        <v>0</v>
      </c>
      <c r="J32" s="360">
        <v>513</v>
      </c>
      <c r="K32" s="508">
        <v>0.017209567580260994</v>
      </c>
      <c r="L32" s="295"/>
      <c r="M32" s="295"/>
      <c r="N32" s="295"/>
      <c r="O32" s="295"/>
      <c r="P32" s="295"/>
      <c r="Q32" s="295"/>
      <c r="R32" s="295"/>
      <c r="S32" s="295"/>
    </row>
    <row r="33" spans="1:19" ht="15">
      <c r="A33" s="35">
        <v>60</v>
      </c>
      <c r="B33" s="36" t="s">
        <v>100</v>
      </c>
      <c r="C33" s="354">
        <v>56</v>
      </c>
      <c r="D33" s="115">
        <v>0.0034890965732087224</v>
      </c>
      <c r="E33" s="354">
        <v>29</v>
      </c>
      <c r="F33" s="38">
        <v>0.00258328879387137</v>
      </c>
      <c r="G33" s="386">
        <v>3</v>
      </c>
      <c r="H33" s="115">
        <v>0.001187178472497032</v>
      </c>
      <c r="I33" s="117">
        <v>0</v>
      </c>
      <c r="J33" s="395">
        <v>88</v>
      </c>
      <c r="K33" s="38">
        <v>0.0029521285517796637</v>
      </c>
      <c r="L33" s="294" t="s">
        <v>257</v>
      </c>
      <c r="M33" s="295"/>
      <c r="N33" s="295"/>
      <c r="O33" s="295"/>
      <c r="P33" s="295"/>
      <c r="Q33" s="295"/>
      <c r="R33" s="295"/>
      <c r="S33" s="295"/>
    </row>
    <row r="34" spans="1:19" ht="28.5">
      <c r="A34" s="25">
        <v>61</v>
      </c>
      <c r="B34" s="26" t="s">
        <v>59</v>
      </c>
      <c r="C34" s="345">
        <v>159</v>
      </c>
      <c r="D34" s="104">
        <v>0.009906542056074767</v>
      </c>
      <c r="E34" s="345">
        <v>91</v>
      </c>
      <c r="F34" s="105">
        <v>0.008106182077320506</v>
      </c>
      <c r="G34" s="384">
        <v>8</v>
      </c>
      <c r="H34" s="104">
        <v>0.0031658092599920855</v>
      </c>
      <c r="I34" s="107">
        <v>0</v>
      </c>
      <c r="J34" s="393">
        <v>258</v>
      </c>
      <c r="K34" s="105">
        <v>0.008655104163172197</v>
      </c>
      <c r="L34" s="294" t="s">
        <v>258</v>
      </c>
      <c r="M34" s="295"/>
      <c r="N34" s="295"/>
      <c r="O34" s="295"/>
      <c r="P34" s="295"/>
      <c r="Q34" s="295"/>
      <c r="R34" s="295"/>
      <c r="S34" s="295"/>
    </row>
    <row r="35" spans="1:19" ht="15">
      <c r="A35" s="25">
        <v>62</v>
      </c>
      <c r="B35" s="26" t="s">
        <v>60</v>
      </c>
      <c r="C35" s="345">
        <v>102</v>
      </c>
      <c r="D35" s="104">
        <v>0.006355140186915888</v>
      </c>
      <c r="E35" s="345">
        <v>31</v>
      </c>
      <c r="F35" s="105">
        <v>0.0027614466417245683</v>
      </c>
      <c r="G35" s="384">
        <v>4</v>
      </c>
      <c r="H35" s="104">
        <v>0.0015829046299960427</v>
      </c>
      <c r="I35" s="107">
        <v>0</v>
      </c>
      <c r="J35" s="393">
        <v>137</v>
      </c>
      <c r="K35" s="105">
        <v>0.004595927404475159</v>
      </c>
      <c r="L35" s="294" t="s">
        <v>259</v>
      </c>
      <c r="M35" s="295"/>
      <c r="N35" s="295"/>
      <c r="O35" s="295"/>
      <c r="P35" s="295"/>
      <c r="Q35" s="295"/>
      <c r="R35" s="295"/>
      <c r="S35" s="295"/>
    </row>
    <row r="36" spans="1:19" ht="15">
      <c r="A36" s="25">
        <v>63</v>
      </c>
      <c r="B36" s="26" t="s">
        <v>61</v>
      </c>
      <c r="C36" s="345">
        <v>2</v>
      </c>
      <c r="D36" s="104">
        <v>0.00012461059190031152</v>
      </c>
      <c r="E36" s="345">
        <v>3</v>
      </c>
      <c r="F36" s="105">
        <v>0.00026723677177979693</v>
      </c>
      <c r="G36" s="384">
        <v>0</v>
      </c>
      <c r="H36" s="104">
        <v>0</v>
      </c>
      <c r="I36" s="107">
        <v>0</v>
      </c>
      <c r="J36" s="393">
        <v>5</v>
      </c>
      <c r="K36" s="105">
        <v>0.00016773457680566273</v>
      </c>
      <c r="L36" s="294" t="s">
        <v>260</v>
      </c>
      <c r="M36" s="295"/>
      <c r="N36" s="295"/>
      <c r="O36" s="295"/>
      <c r="P36" s="295"/>
      <c r="Q36" s="295"/>
      <c r="R36" s="295"/>
      <c r="S36" s="295"/>
    </row>
    <row r="37" spans="1:19" ht="29.25" thickBot="1">
      <c r="A37" s="30">
        <v>69</v>
      </c>
      <c r="B37" s="31" t="s">
        <v>62</v>
      </c>
      <c r="C37" s="381">
        <v>13</v>
      </c>
      <c r="D37" s="120">
        <v>0.0008099688473520249</v>
      </c>
      <c r="E37" s="381">
        <v>11</v>
      </c>
      <c r="F37" s="121">
        <v>0.0009798681631925886</v>
      </c>
      <c r="G37" s="387">
        <v>1</v>
      </c>
      <c r="H37" s="120">
        <v>0.0003957261574990107</v>
      </c>
      <c r="I37" s="123">
        <v>0</v>
      </c>
      <c r="J37" s="396">
        <v>25</v>
      </c>
      <c r="K37" s="121">
        <v>0.0008386728840283136</v>
      </c>
      <c r="L37" s="294" t="s">
        <v>261</v>
      </c>
      <c r="M37" s="295"/>
      <c r="N37" s="295"/>
      <c r="O37" s="295"/>
      <c r="P37" s="295"/>
      <c r="Q37" s="295"/>
      <c r="R37" s="295"/>
      <c r="S37" s="295"/>
    </row>
    <row r="38" spans="1:19" ht="15.75" thickBot="1">
      <c r="A38" s="15">
        <v>7</v>
      </c>
      <c r="B38" s="16" t="s">
        <v>63</v>
      </c>
      <c r="C38" s="360">
        <v>205</v>
      </c>
      <c r="D38" s="96">
        <v>0.012772585669781929</v>
      </c>
      <c r="E38" s="344">
        <v>30</v>
      </c>
      <c r="F38" s="96">
        <v>0.0026723677177979688</v>
      </c>
      <c r="G38" s="344">
        <v>3</v>
      </c>
      <c r="H38" s="96">
        <v>0.001187178472497032</v>
      </c>
      <c r="I38" s="344">
        <v>0</v>
      </c>
      <c r="J38" s="344">
        <v>238</v>
      </c>
      <c r="K38" s="18">
        <v>0.007984165855949545</v>
      </c>
      <c r="L38" s="295"/>
      <c r="M38" s="295"/>
      <c r="N38" s="295"/>
      <c r="O38" s="295"/>
      <c r="P38" s="295"/>
      <c r="Q38" s="295"/>
      <c r="R38" s="295"/>
      <c r="S38" s="295"/>
    </row>
    <row r="39" spans="1:19" ht="15">
      <c r="A39" s="35">
        <v>70</v>
      </c>
      <c r="B39" s="36" t="s">
        <v>101</v>
      </c>
      <c r="C39" s="351">
        <v>75</v>
      </c>
      <c r="D39" s="99">
        <v>0.004672897196261682</v>
      </c>
      <c r="E39" s="351">
        <v>5</v>
      </c>
      <c r="F39" s="23">
        <v>0.00044539461963299476</v>
      </c>
      <c r="G39" s="383">
        <v>0</v>
      </c>
      <c r="H39" s="99">
        <v>0</v>
      </c>
      <c r="I39" s="101">
        <v>0</v>
      </c>
      <c r="J39" s="392">
        <v>80</v>
      </c>
      <c r="K39" s="23">
        <v>0.0026837532288906036</v>
      </c>
      <c r="L39" s="294" t="s">
        <v>262</v>
      </c>
      <c r="M39" s="295"/>
      <c r="N39" s="295"/>
      <c r="O39" s="295"/>
      <c r="P39" s="295"/>
      <c r="Q39" s="295"/>
      <c r="R39" s="295"/>
      <c r="S39" s="295"/>
    </row>
    <row r="40" spans="1:19" ht="15">
      <c r="A40" s="25">
        <v>71</v>
      </c>
      <c r="B40" s="26" t="s">
        <v>65</v>
      </c>
      <c r="C40" s="345">
        <v>33</v>
      </c>
      <c r="D40" s="104">
        <v>0.0020560747663551397</v>
      </c>
      <c r="E40" s="345">
        <v>7</v>
      </c>
      <c r="F40" s="105">
        <v>0.0006235524674861928</v>
      </c>
      <c r="G40" s="384">
        <v>3</v>
      </c>
      <c r="H40" s="104">
        <v>0.001187178472497032</v>
      </c>
      <c r="I40" s="107">
        <v>0</v>
      </c>
      <c r="J40" s="393">
        <v>43</v>
      </c>
      <c r="K40" s="105">
        <v>0.0014425173605286995</v>
      </c>
      <c r="L40" s="294" t="s">
        <v>263</v>
      </c>
      <c r="M40" s="295"/>
      <c r="N40" s="295"/>
      <c r="O40" s="295"/>
      <c r="P40" s="295"/>
      <c r="Q40" s="295"/>
      <c r="R40" s="295"/>
      <c r="S40" s="295"/>
    </row>
    <row r="41" spans="1:19" ht="15">
      <c r="A41" s="25">
        <v>72</v>
      </c>
      <c r="B41" s="26" t="s">
        <v>66</v>
      </c>
      <c r="C41" s="345">
        <v>49</v>
      </c>
      <c r="D41" s="104">
        <v>0.0030529595015576323</v>
      </c>
      <c r="E41" s="345">
        <v>4</v>
      </c>
      <c r="F41" s="105">
        <v>0.0003563156957063959</v>
      </c>
      <c r="G41" s="384">
        <v>0</v>
      </c>
      <c r="H41" s="104">
        <v>0</v>
      </c>
      <c r="I41" s="107">
        <v>0</v>
      </c>
      <c r="J41" s="393">
        <v>53</v>
      </c>
      <c r="K41" s="105">
        <v>0.001777986514140025</v>
      </c>
      <c r="L41" s="294" t="s">
        <v>264</v>
      </c>
      <c r="M41" s="295"/>
      <c r="N41" s="295"/>
      <c r="O41" s="295"/>
      <c r="P41" s="295"/>
      <c r="Q41" s="295"/>
      <c r="R41" s="295"/>
      <c r="S41" s="295"/>
    </row>
    <row r="42" spans="1:19" ht="15.75" thickBot="1">
      <c r="A42" s="30">
        <v>79</v>
      </c>
      <c r="B42" s="31" t="s">
        <v>67</v>
      </c>
      <c r="C42" s="380">
        <v>48</v>
      </c>
      <c r="D42" s="110">
        <v>0.0029906542056074765</v>
      </c>
      <c r="E42" s="380">
        <v>14</v>
      </c>
      <c r="F42" s="111">
        <v>0.0012471049349723855</v>
      </c>
      <c r="G42" s="385">
        <v>0</v>
      </c>
      <c r="H42" s="110">
        <v>0</v>
      </c>
      <c r="I42" s="113">
        <v>0</v>
      </c>
      <c r="J42" s="394">
        <v>62</v>
      </c>
      <c r="K42" s="111">
        <v>0.0020799087523902175</v>
      </c>
      <c r="L42" s="294" t="s">
        <v>265</v>
      </c>
      <c r="M42" s="295"/>
      <c r="N42" s="295"/>
      <c r="O42" s="295"/>
      <c r="P42" s="295"/>
      <c r="Q42" s="295"/>
      <c r="R42" s="295"/>
      <c r="S42" s="295"/>
    </row>
    <row r="43" spans="1:19" ht="15.75" thickBot="1">
      <c r="A43" s="15">
        <v>8</v>
      </c>
      <c r="B43" s="16" t="s">
        <v>68</v>
      </c>
      <c r="C43" s="360">
        <v>8</v>
      </c>
      <c r="D43" s="378">
        <v>0.0004984423676012461</v>
      </c>
      <c r="E43" s="360">
        <v>8</v>
      </c>
      <c r="F43" s="378">
        <v>0.0007126313914127917</v>
      </c>
      <c r="G43" s="360">
        <v>0</v>
      </c>
      <c r="H43" s="378">
        <v>0</v>
      </c>
      <c r="I43" s="298">
        <v>0</v>
      </c>
      <c r="J43" s="360">
        <v>16</v>
      </c>
      <c r="K43" s="508">
        <v>0.0005367506457781207</v>
      </c>
      <c r="L43" s="295"/>
      <c r="M43" s="295"/>
      <c r="N43" s="295"/>
      <c r="O43" s="295"/>
      <c r="P43" s="295"/>
      <c r="Q43" s="295"/>
      <c r="R43" s="295"/>
      <c r="S43" s="295"/>
    </row>
    <row r="44" spans="1:19" ht="15">
      <c r="A44" s="35">
        <v>80</v>
      </c>
      <c r="B44" s="36" t="s">
        <v>102</v>
      </c>
      <c r="C44" s="354">
        <v>0</v>
      </c>
      <c r="D44" s="115">
        <v>0</v>
      </c>
      <c r="E44" s="354">
        <v>0</v>
      </c>
      <c r="F44" s="38">
        <v>0</v>
      </c>
      <c r="G44" s="386">
        <v>0</v>
      </c>
      <c r="H44" s="115">
        <v>0</v>
      </c>
      <c r="I44" s="117">
        <v>0</v>
      </c>
      <c r="J44" s="395">
        <v>0</v>
      </c>
      <c r="K44" s="38">
        <v>0</v>
      </c>
      <c r="L44" s="294" t="s">
        <v>266</v>
      </c>
      <c r="M44" s="295"/>
      <c r="N44" s="295"/>
      <c r="O44" s="295"/>
      <c r="P44" s="295"/>
      <c r="Q44" s="295"/>
      <c r="R44" s="295"/>
      <c r="S44" s="295"/>
    </row>
    <row r="45" spans="1:19" ht="15">
      <c r="A45" s="25">
        <v>81</v>
      </c>
      <c r="B45" s="26" t="s">
        <v>70</v>
      </c>
      <c r="C45" s="345">
        <v>7</v>
      </c>
      <c r="D45" s="104">
        <v>0.0004361370716510903</v>
      </c>
      <c r="E45" s="345">
        <v>4</v>
      </c>
      <c r="F45" s="105">
        <v>0.0003563156957063959</v>
      </c>
      <c r="G45" s="384">
        <v>0</v>
      </c>
      <c r="H45" s="104">
        <v>0</v>
      </c>
      <c r="I45" s="107">
        <v>0</v>
      </c>
      <c r="J45" s="393">
        <v>11</v>
      </c>
      <c r="K45" s="105">
        <v>0.00036901606897245796</v>
      </c>
      <c r="L45" s="294" t="s">
        <v>267</v>
      </c>
      <c r="M45" s="295"/>
      <c r="N45" s="295"/>
      <c r="O45" s="295"/>
      <c r="P45" s="295"/>
      <c r="Q45" s="295"/>
      <c r="R45" s="295"/>
      <c r="S45" s="295"/>
    </row>
    <row r="46" spans="1:19" ht="15">
      <c r="A46" s="25">
        <v>82</v>
      </c>
      <c r="B46" s="26" t="s">
        <v>71</v>
      </c>
      <c r="C46" s="345">
        <v>0</v>
      </c>
      <c r="D46" s="104">
        <v>0</v>
      </c>
      <c r="E46" s="345">
        <v>1</v>
      </c>
      <c r="F46" s="105">
        <v>8.907892392659897E-05</v>
      </c>
      <c r="G46" s="384">
        <v>0</v>
      </c>
      <c r="H46" s="104">
        <v>0</v>
      </c>
      <c r="I46" s="107">
        <v>0</v>
      </c>
      <c r="J46" s="393">
        <v>1</v>
      </c>
      <c r="K46" s="105">
        <v>3.354691536113254E-05</v>
      </c>
      <c r="L46" s="294" t="s">
        <v>268</v>
      </c>
      <c r="M46" s="295"/>
      <c r="N46" s="295"/>
      <c r="O46" s="295"/>
      <c r="P46" s="295"/>
      <c r="Q46" s="295"/>
      <c r="R46" s="295"/>
      <c r="S46" s="295"/>
    </row>
    <row r="47" spans="1:19" ht="15.75" thickBot="1">
      <c r="A47" s="30">
        <v>89</v>
      </c>
      <c r="B47" s="31" t="s">
        <v>72</v>
      </c>
      <c r="C47" s="381">
        <v>1</v>
      </c>
      <c r="D47" s="120">
        <v>6.230529595015576E-05</v>
      </c>
      <c r="E47" s="381">
        <v>3</v>
      </c>
      <c r="F47" s="121">
        <v>0.00026723677177979693</v>
      </c>
      <c r="G47" s="387">
        <v>0</v>
      </c>
      <c r="H47" s="120">
        <v>0</v>
      </c>
      <c r="I47" s="123">
        <v>0</v>
      </c>
      <c r="J47" s="396">
        <v>4</v>
      </c>
      <c r="K47" s="121">
        <v>0.00013418766144453016</v>
      </c>
      <c r="L47" s="294" t="s">
        <v>269</v>
      </c>
      <c r="M47" s="295"/>
      <c r="N47" s="295"/>
      <c r="O47" s="295"/>
      <c r="P47" s="295"/>
      <c r="Q47" s="295"/>
      <c r="R47" s="295"/>
      <c r="S47" s="295"/>
    </row>
    <row r="48" spans="1:19" ht="15.75" thickBot="1">
      <c r="A48" s="15">
        <v>9</v>
      </c>
      <c r="B48" s="16" t="s">
        <v>73</v>
      </c>
      <c r="C48" s="360">
        <v>56</v>
      </c>
      <c r="D48" s="378">
        <v>0.003489096573208723</v>
      </c>
      <c r="E48" s="360">
        <v>12</v>
      </c>
      <c r="F48" s="378">
        <v>0.0010689470871191877</v>
      </c>
      <c r="G48" s="360">
        <v>7</v>
      </c>
      <c r="H48" s="378">
        <v>0.002770083102493075</v>
      </c>
      <c r="I48" s="298">
        <v>0</v>
      </c>
      <c r="J48" s="360">
        <v>75</v>
      </c>
      <c r="K48" s="508">
        <v>0.002516018652084941</v>
      </c>
      <c r="L48" s="295"/>
      <c r="M48" s="295"/>
      <c r="N48" s="295"/>
      <c r="O48" s="295"/>
      <c r="P48" s="295"/>
      <c r="Q48" s="295"/>
      <c r="R48" s="295"/>
      <c r="S48" s="295"/>
    </row>
    <row r="49" spans="1:19" ht="15">
      <c r="A49" s="35">
        <v>90</v>
      </c>
      <c r="B49" s="36" t="s">
        <v>74</v>
      </c>
      <c r="C49" s="351">
        <v>19</v>
      </c>
      <c r="D49" s="99">
        <v>0.0011838006230529595</v>
      </c>
      <c r="E49" s="351">
        <v>4</v>
      </c>
      <c r="F49" s="23">
        <v>0.0003563156957063959</v>
      </c>
      <c r="G49" s="383">
        <v>3</v>
      </c>
      <c r="H49" s="99">
        <v>0.001187178472497032</v>
      </c>
      <c r="I49" s="101">
        <v>0</v>
      </c>
      <c r="J49" s="392">
        <v>26</v>
      </c>
      <c r="K49" s="23">
        <v>0.0008722197993894461</v>
      </c>
      <c r="L49" s="294" t="s">
        <v>270</v>
      </c>
      <c r="M49" s="295"/>
      <c r="N49" s="295"/>
      <c r="O49" s="295"/>
      <c r="P49" s="295"/>
      <c r="Q49" s="295"/>
      <c r="R49" s="295"/>
      <c r="S49" s="295"/>
    </row>
    <row r="50" spans="1:19" ht="15">
      <c r="A50" s="25">
        <v>91</v>
      </c>
      <c r="B50" s="26" t="s">
        <v>75</v>
      </c>
      <c r="C50" s="345">
        <v>4</v>
      </c>
      <c r="D50" s="104">
        <v>0.00024922118380062304</v>
      </c>
      <c r="E50" s="345">
        <v>1</v>
      </c>
      <c r="F50" s="105">
        <v>8.907892392659897E-05</v>
      </c>
      <c r="G50" s="384">
        <v>1</v>
      </c>
      <c r="H50" s="104">
        <v>0.0003957261574990107</v>
      </c>
      <c r="I50" s="107">
        <v>0</v>
      </c>
      <c r="J50" s="393">
        <v>6</v>
      </c>
      <c r="K50" s="105">
        <v>0.00020128149216679526</v>
      </c>
      <c r="L50" s="294" t="s">
        <v>271</v>
      </c>
      <c r="M50" s="295"/>
      <c r="N50" s="295"/>
      <c r="O50" s="295"/>
      <c r="P50" s="295"/>
      <c r="Q50" s="295"/>
      <c r="R50" s="295"/>
      <c r="S50" s="295"/>
    </row>
    <row r="51" spans="1:19" ht="15">
      <c r="A51" s="25">
        <v>92</v>
      </c>
      <c r="B51" s="26" t="s">
        <v>76</v>
      </c>
      <c r="C51" s="345">
        <v>7</v>
      </c>
      <c r="D51" s="104">
        <v>0.0004361370716510903</v>
      </c>
      <c r="E51" s="345">
        <v>1</v>
      </c>
      <c r="F51" s="105">
        <v>8.907892392659897E-05</v>
      </c>
      <c r="G51" s="384">
        <v>1</v>
      </c>
      <c r="H51" s="104">
        <v>0.0003957261574990107</v>
      </c>
      <c r="I51" s="107">
        <v>0</v>
      </c>
      <c r="J51" s="393">
        <v>9</v>
      </c>
      <c r="K51" s="105">
        <v>0.0003019222382501929</v>
      </c>
      <c r="L51" s="294" t="s">
        <v>272</v>
      </c>
      <c r="M51" s="295"/>
      <c r="N51" s="295"/>
      <c r="O51" s="295"/>
      <c r="P51" s="295"/>
      <c r="Q51" s="295"/>
      <c r="R51" s="295"/>
      <c r="S51" s="295"/>
    </row>
    <row r="52" spans="1:19" ht="15.75" thickBot="1">
      <c r="A52" s="30">
        <v>99</v>
      </c>
      <c r="B52" s="31" t="s">
        <v>77</v>
      </c>
      <c r="C52" s="380">
        <v>26</v>
      </c>
      <c r="D52" s="110">
        <v>0.0016199376947040498</v>
      </c>
      <c r="E52" s="380">
        <v>6</v>
      </c>
      <c r="F52" s="111">
        <v>0.0005344735435595939</v>
      </c>
      <c r="G52" s="385">
        <v>2</v>
      </c>
      <c r="H52" s="110">
        <v>0.0007914523149980214</v>
      </c>
      <c r="I52" s="113">
        <v>0</v>
      </c>
      <c r="J52" s="394">
        <v>34</v>
      </c>
      <c r="K52" s="111">
        <v>0.0011405951222785067</v>
      </c>
      <c r="L52" s="294" t="s">
        <v>273</v>
      </c>
      <c r="M52" s="295"/>
      <c r="N52" s="295"/>
      <c r="O52" s="295"/>
      <c r="P52" s="295"/>
      <c r="Q52" s="295"/>
      <c r="R52" s="295"/>
      <c r="S52" s="295"/>
    </row>
    <row r="53" spans="1:19" ht="29.25" thickBot="1">
      <c r="A53" s="15">
        <v>10</v>
      </c>
      <c r="B53" s="16" t="s">
        <v>78</v>
      </c>
      <c r="C53" s="360">
        <v>6</v>
      </c>
      <c r="D53" s="378">
        <v>0.00037383177570093456</v>
      </c>
      <c r="E53" s="360">
        <v>6</v>
      </c>
      <c r="F53" s="378">
        <v>0.0005344735435595938</v>
      </c>
      <c r="G53" s="360">
        <v>0</v>
      </c>
      <c r="H53" s="378">
        <v>0</v>
      </c>
      <c r="I53" s="298">
        <v>0</v>
      </c>
      <c r="J53" s="360">
        <v>12</v>
      </c>
      <c r="K53" s="508">
        <v>0.0004025629843335905</v>
      </c>
      <c r="L53" s="295"/>
      <c r="M53" s="295"/>
      <c r="N53" s="295"/>
      <c r="O53" s="295"/>
      <c r="P53" s="295"/>
      <c r="Q53" s="295"/>
      <c r="R53" s="295"/>
      <c r="S53" s="295"/>
    </row>
    <row r="54" spans="1:19" ht="28.5">
      <c r="A54" s="35">
        <v>100</v>
      </c>
      <c r="B54" s="36" t="s">
        <v>79</v>
      </c>
      <c r="C54" s="445">
        <v>1</v>
      </c>
      <c r="D54" s="447">
        <v>6.230529595015576E-05</v>
      </c>
      <c r="E54" s="445">
        <v>3</v>
      </c>
      <c r="F54" s="343">
        <v>0.00026723677177979693</v>
      </c>
      <c r="G54" s="445">
        <v>0</v>
      </c>
      <c r="H54" s="343">
        <v>0</v>
      </c>
      <c r="I54" s="342">
        <v>0</v>
      </c>
      <c r="J54" s="446">
        <v>4</v>
      </c>
      <c r="K54" s="343">
        <v>0.00013418766144453016</v>
      </c>
      <c r="L54" s="294" t="s">
        <v>274</v>
      </c>
      <c r="M54" s="295"/>
      <c r="N54" s="295"/>
      <c r="O54" s="295"/>
      <c r="P54" s="295"/>
      <c r="Q54" s="295"/>
      <c r="R54" s="295"/>
      <c r="S54" s="295"/>
    </row>
    <row r="55" spans="1:19" ht="15">
      <c r="A55" s="25">
        <v>101</v>
      </c>
      <c r="B55" s="26" t="s">
        <v>80</v>
      </c>
      <c r="C55" s="345">
        <v>2</v>
      </c>
      <c r="D55" s="104">
        <v>0.00012461059190031152</v>
      </c>
      <c r="E55" s="345">
        <v>0</v>
      </c>
      <c r="F55" s="105">
        <v>0</v>
      </c>
      <c r="G55" s="384">
        <v>0</v>
      </c>
      <c r="H55" s="104">
        <v>0</v>
      </c>
      <c r="I55" s="107">
        <v>0</v>
      </c>
      <c r="J55" s="393">
        <v>2</v>
      </c>
      <c r="K55" s="105">
        <v>6.709383072226508E-05</v>
      </c>
      <c r="L55" s="294" t="s">
        <v>275</v>
      </c>
      <c r="M55" s="295"/>
      <c r="N55" s="295"/>
      <c r="O55" s="295"/>
      <c r="P55" s="295"/>
      <c r="Q55" s="295"/>
      <c r="R55" s="295"/>
      <c r="S55" s="295"/>
    </row>
    <row r="56" spans="1:19" ht="15">
      <c r="A56" s="25">
        <v>102</v>
      </c>
      <c r="B56" s="26" t="s">
        <v>81</v>
      </c>
      <c r="C56" s="345">
        <v>0</v>
      </c>
      <c r="D56" s="104">
        <v>0</v>
      </c>
      <c r="E56" s="345">
        <v>1</v>
      </c>
      <c r="F56" s="105">
        <v>8.907892392659897E-05</v>
      </c>
      <c r="G56" s="384">
        <v>0</v>
      </c>
      <c r="H56" s="104">
        <v>0</v>
      </c>
      <c r="I56" s="107">
        <v>0</v>
      </c>
      <c r="J56" s="393">
        <v>1</v>
      </c>
      <c r="K56" s="105">
        <v>3.354691536113254E-05</v>
      </c>
      <c r="L56" s="294" t="s">
        <v>276</v>
      </c>
      <c r="M56" s="295"/>
      <c r="N56" s="295"/>
      <c r="O56" s="295"/>
      <c r="P56" s="295"/>
      <c r="Q56" s="295"/>
      <c r="R56" s="295"/>
      <c r="S56" s="295"/>
    </row>
    <row r="57" spans="1:19" ht="15">
      <c r="A57" s="25">
        <v>103</v>
      </c>
      <c r="B57" s="26" t="s">
        <v>82</v>
      </c>
      <c r="C57" s="345">
        <v>0</v>
      </c>
      <c r="D57" s="104">
        <v>0</v>
      </c>
      <c r="E57" s="345">
        <v>0</v>
      </c>
      <c r="F57" s="105">
        <v>0</v>
      </c>
      <c r="G57" s="384">
        <v>0</v>
      </c>
      <c r="H57" s="104">
        <v>0</v>
      </c>
      <c r="I57" s="107">
        <v>0</v>
      </c>
      <c r="J57" s="393">
        <v>0</v>
      </c>
      <c r="K57" s="105">
        <v>0</v>
      </c>
      <c r="L57" s="294" t="s">
        <v>277</v>
      </c>
      <c r="M57" s="295"/>
      <c r="N57" s="295"/>
      <c r="O57" s="295"/>
      <c r="P57" s="295"/>
      <c r="Q57" s="295"/>
      <c r="R57" s="295"/>
      <c r="S57" s="295"/>
    </row>
    <row r="58" spans="1:19" ht="29.25" thickBot="1">
      <c r="A58" s="30">
        <v>109</v>
      </c>
      <c r="B58" s="31" t="s">
        <v>83</v>
      </c>
      <c r="C58" s="354">
        <v>3</v>
      </c>
      <c r="D58" s="115">
        <v>0.00018691588785046728</v>
      </c>
      <c r="E58" s="354">
        <v>2</v>
      </c>
      <c r="F58" s="38">
        <v>0.00017815784785319794</v>
      </c>
      <c r="G58" s="386">
        <v>0</v>
      </c>
      <c r="H58" s="115">
        <v>0</v>
      </c>
      <c r="I58" s="117">
        <v>0</v>
      </c>
      <c r="J58" s="395">
        <v>5</v>
      </c>
      <c r="K58" s="38">
        <v>0.00016773457680566273</v>
      </c>
      <c r="L58" s="294" t="s">
        <v>278</v>
      </c>
      <c r="M58" s="295"/>
      <c r="N58" s="295"/>
      <c r="O58" s="295"/>
      <c r="P58" s="295"/>
      <c r="Q58" s="295"/>
      <c r="R58" s="295"/>
      <c r="S58" s="295"/>
    </row>
    <row r="59" spans="1:19" ht="15.75" thickBot="1">
      <c r="A59" s="15">
        <v>11</v>
      </c>
      <c r="B59" s="16" t="s">
        <v>84</v>
      </c>
      <c r="C59" s="360">
        <v>241</v>
      </c>
      <c r="D59" s="378">
        <v>0.015015576323987537</v>
      </c>
      <c r="E59" s="360">
        <v>140</v>
      </c>
      <c r="F59" s="378">
        <v>0.012471049349723855</v>
      </c>
      <c r="G59" s="360">
        <v>75</v>
      </c>
      <c r="H59" s="378">
        <v>0.0296794618124258</v>
      </c>
      <c r="I59" s="298">
        <v>0</v>
      </c>
      <c r="J59" s="360">
        <v>456</v>
      </c>
      <c r="K59" s="508">
        <v>0.015297393404676441</v>
      </c>
      <c r="L59" s="295"/>
      <c r="M59" s="295"/>
      <c r="N59" s="295"/>
      <c r="O59" s="295"/>
      <c r="P59" s="295"/>
      <c r="Q59" s="295"/>
      <c r="R59" s="295"/>
      <c r="S59" s="295"/>
    </row>
    <row r="60" spans="1:19" ht="15">
      <c r="A60" s="35">
        <v>110</v>
      </c>
      <c r="B60" s="36" t="s">
        <v>85</v>
      </c>
      <c r="C60" s="351">
        <v>76</v>
      </c>
      <c r="D60" s="99">
        <v>0.004735202492211838</v>
      </c>
      <c r="E60" s="351">
        <v>22</v>
      </c>
      <c r="F60" s="23">
        <v>0.0019597363263851772</v>
      </c>
      <c r="G60" s="383">
        <v>10</v>
      </c>
      <c r="H60" s="99">
        <v>0.003957261574990107</v>
      </c>
      <c r="I60" s="101">
        <v>0</v>
      </c>
      <c r="J60" s="392">
        <v>108</v>
      </c>
      <c r="K60" s="23">
        <v>0.0036230668590023153</v>
      </c>
      <c r="L60" s="294" t="s">
        <v>279</v>
      </c>
      <c r="M60" s="295"/>
      <c r="N60" s="295"/>
      <c r="O60" s="295"/>
      <c r="P60" s="295"/>
      <c r="Q60" s="295"/>
      <c r="R60" s="295"/>
      <c r="S60" s="295"/>
    </row>
    <row r="61" spans="1:19" ht="15">
      <c r="A61" s="25">
        <v>111</v>
      </c>
      <c r="B61" s="26" t="s">
        <v>86</v>
      </c>
      <c r="C61" s="345">
        <v>91</v>
      </c>
      <c r="D61" s="104">
        <v>0.005669781931464174</v>
      </c>
      <c r="E61" s="345">
        <v>93</v>
      </c>
      <c r="F61" s="105">
        <v>0.008284339925173703</v>
      </c>
      <c r="G61" s="384">
        <v>45</v>
      </c>
      <c r="H61" s="104">
        <v>0.01780767708745548</v>
      </c>
      <c r="I61" s="107">
        <v>0</v>
      </c>
      <c r="J61" s="393">
        <v>229</v>
      </c>
      <c r="K61" s="105">
        <v>0.007682243617699353</v>
      </c>
      <c r="L61" s="294" t="s">
        <v>280</v>
      </c>
      <c r="M61" s="295"/>
      <c r="N61" s="295"/>
      <c r="O61" s="295"/>
      <c r="P61" s="295"/>
      <c r="Q61" s="295"/>
      <c r="R61" s="295"/>
      <c r="S61" s="295"/>
    </row>
    <row r="62" spans="1:19" ht="15">
      <c r="A62" s="25">
        <v>112</v>
      </c>
      <c r="B62" s="26" t="s">
        <v>87</v>
      </c>
      <c r="C62" s="345">
        <v>46</v>
      </c>
      <c r="D62" s="104">
        <v>0.002866043613707165</v>
      </c>
      <c r="E62" s="345">
        <v>15</v>
      </c>
      <c r="F62" s="105">
        <v>0.0013361838588989846</v>
      </c>
      <c r="G62" s="384">
        <v>11</v>
      </c>
      <c r="H62" s="104">
        <v>0.004352987732489117</v>
      </c>
      <c r="I62" s="107">
        <v>0</v>
      </c>
      <c r="J62" s="393">
        <v>72</v>
      </c>
      <c r="K62" s="105">
        <v>0.002415377906001543</v>
      </c>
      <c r="L62" s="294" t="s">
        <v>281</v>
      </c>
      <c r="M62" s="295"/>
      <c r="N62" s="295"/>
      <c r="O62" s="295"/>
      <c r="P62" s="295"/>
      <c r="Q62" s="295"/>
      <c r="R62" s="295"/>
      <c r="S62" s="295"/>
    </row>
    <row r="63" spans="1:19" ht="15.75" thickBot="1">
      <c r="A63" s="30">
        <v>119</v>
      </c>
      <c r="B63" s="31" t="s">
        <v>88</v>
      </c>
      <c r="C63" s="380">
        <v>28</v>
      </c>
      <c r="D63" s="110">
        <v>0.0017445482866043612</v>
      </c>
      <c r="E63" s="380">
        <v>10</v>
      </c>
      <c r="F63" s="111">
        <v>0.0008907892392659895</v>
      </c>
      <c r="G63" s="385">
        <v>9</v>
      </c>
      <c r="H63" s="110">
        <v>0.003561535417491096</v>
      </c>
      <c r="I63" s="113">
        <v>0</v>
      </c>
      <c r="J63" s="394">
        <v>47</v>
      </c>
      <c r="K63" s="111">
        <v>0.0015767050219732295</v>
      </c>
      <c r="L63" s="294" t="s">
        <v>282</v>
      </c>
      <c r="M63" s="295"/>
      <c r="N63" s="295"/>
      <c r="O63" s="295"/>
      <c r="P63" s="295"/>
      <c r="Q63" s="295"/>
      <c r="R63" s="295"/>
      <c r="S63" s="295"/>
    </row>
    <row r="64" spans="1:19" ht="15.75" thickBot="1">
      <c r="A64" s="47">
        <v>120</v>
      </c>
      <c r="B64" s="48" t="s">
        <v>89</v>
      </c>
      <c r="C64" s="349">
        <v>151</v>
      </c>
      <c r="D64" s="125">
        <v>0.009408099688473521</v>
      </c>
      <c r="E64" s="349">
        <v>152</v>
      </c>
      <c r="F64" s="13">
        <v>0.013539996436843043</v>
      </c>
      <c r="G64" s="389">
        <v>52</v>
      </c>
      <c r="H64" s="125">
        <v>0.020577760189948554</v>
      </c>
      <c r="I64" s="127">
        <v>0</v>
      </c>
      <c r="J64" s="397">
        <v>355</v>
      </c>
      <c r="K64" s="13">
        <v>0.011909154953202055</v>
      </c>
      <c r="L64" s="294" t="s">
        <v>283</v>
      </c>
      <c r="M64" s="295"/>
      <c r="N64" s="295"/>
      <c r="O64" s="295"/>
      <c r="P64" s="295"/>
      <c r="Q64" s="295"/>
      <c r="R64" s="295"/>
      <c r="S64" s="295"/>
    </row>
    <row r="65" spans="1:19" ht="29.25" thickBot="1">
      <c r="A65" s="154">
        <v>999</v>
      </c>
      <c r="B65" s="155" t="s">
        <v>90</v>
      </c>
      <c r="C65" s="356">
        <v>817</v>
      </c>
      <c r="D65" s="96">
        <v>0.05090342679127726</v>
      </c>
      <c r="E65" s="356">
        <v>167</v>
      </c>
      <c r="F65" s="18">
        <v>0.014876180295742029</v>
      </c>
      <c r="G65" s="390">
        <v>45</v>
      </c>
      <c r="H65" s="96">
        <v>0.01780767708745548</v>
      </c>
      <c r="I65" s="129">
        <v>2</v>
      </c>
      <c r="J65" s="398">
        <v>1031</v>
      </c>
      <c r="K65" s="18">
        <v>0.03458686973732765</v>
      </c>
      <c r="L65" s="294" t="s">
        <v>284</v>
      </c>
      <c r="M65" s="295"/>
      <c r="N65" s="295"/>
      <c r="O65" s="295"/>
      <c r="P65" s="295"/>
      <c r="Q65" s="295"/>
      <c r="R65" s="295"/>
      <c r="S65" s="295"/>
    </row>
    <row r="66" spans="1:19" ht="15.75" thickBot="1">
      <c r="A66" s="531" t="s">
        <v>91</v>
      </c>
      <c r="B66" s="571"/>
      <c r="C66" s="382">
        <v>16050</v>
      </c>
      <c r="D66" s="131">
        <v>1</v>
      </c>
      <c r="E66" s="382">
        <v>11226</v>
      </c>
      <c r="F66" s="339">
        <v>1</v>
      </c>
      <c r="G66" s="391">
        <v>2527</v>
      </c>
      <c r="H66" s="131">
        <v>1</v>
      </c>
      <c r="I66" s="134">
        <v>6</v>
      </c>
      <c r="J66" s="391">
        <v>29809</v>
      </c>
      <c r="K66" s="132">
        <v>1</v>
      </c>
      <c r="L66" s="296" t="s">
        <v>116</v>
      </c>
      <c r="M66" s="518"/>
      <c r="N66" s="295"/>
      <c r="O66" s="295"/>
      <c r="P66" s="295"/>
      <c r="Q66" s="295"/>
      <c r="R66" s="295"/>
      <c r="S66" s="295"/>
    </row>
    <row r="67" spans="1:11" ht="15">
      <c r="A67" s="53"/>
      <c r="B67" s="54"/>
      <c r="C67" s="135"/>
      <c r="D67" s="136"/>
      <c r="E67" s="135"/>
      <c r="F67" s="57"/>
      <c r="G67" s="135"/>
      <c r="H67" s="136"/>
      <c r="I67" s="135"/>
      <c r="J67" s="135"/>
      <c r="K67" s="136"/>
    </row>
    <row r="68" spans="1:11" ht="15">
      <c r="A68" s="58" t="s">
        <v>104</v>
      </c>
      <c r="B68" s="86"/>
      <c r="C68" s="86"/>
      <c r="D68" s="86"/>
      <c r="E68" s="86"/>
      <c r="F68" s="340"/>
      <c r="G68" s="86"/>
      <c r="H68" s="86"/>
      <c r="I68" s="86"/>
      <c r="J68" s="499"/>
      <c r="K68" s="86"/>
    </row>
    <row r="69" spans="1:11" ht="15">
      <c r="A69" s="533" t="s">
        <v>120</v>
      </c>
      <c r="B69" s="533"/>
      <c r="C69" s="533"/>
      <c r="D69" s="533"/>
      <c r="E69" s="533"/>
      <c r="F69" s="533"/>
      <c r="G69" s="533"/>
      <c r="H69" s="533"/>
      <c r="I69" s="533"/>
      <c r="J69" s="533"/>
      <c r="K69" s="533"/>
    </row>
    <row r="70" spans="1:11" ht="15">
      <c r="A70" s="86" t="s">
        <v>105</v>
      </c>
      <c r="B70" s="86"/>
      <c r="C70" s="86"/>
      <c r="D70" s="86"/>
      <c r="E70" s="86"/>
      <c r="F70" s="340"/>
      <c r="G70" s="86"/>
      <c r="H70" s="86"/>
      <c r="I70" s="86"/>
      <c r="J70" s="156"/>
      <c r="K70" s="86"/>
    </row>
    <row r="71" spans="1:11" ht="15">
      <c r="A71" s="149"/>
      <c r="B71" s="84"/>
      <c r="C71" s="84"/>
      <c r="D71" s="84"/>
      <c r="E71" s="84"/>
      <c r="F71" s="150"/>
      <c r="G71" s="84"/>
      <c r="H71" s="84"/>
      <c r="I71" s="84"/>
      <c r="J71" s="85"/>
      <c r="K71" s="84"/>
    </row>
  </sheetData>
  <sheetProtection/>
  <mergeCells count="10">
    <mergeCell ref="A66:B66"/>
    <mergeCell ref="A69:K69"/>
    <mergeCell ref="A1:K1"/>
    <mergeCell ref="A2:A4"/>
    <mergeCell ref="B2:B4"/>
    <mergeCell ref="C2:I2"/>
    <mergeCell ref="J2:K3"/>
    <mergeCell ref="C3:D3"/>
    <mergeCell ref="E3:F3"/>
    <mergeCell ref="G3:H3"/>
  </mergeCells>
  <printOptions horizontalCentered="1"/>
  <pageMargins left="0.7" right="0.7" top="0.75" bottom="0.75" header="0.3" footer="0.3"/>
  <pageSetup fitToHeight="1" fitToWidth="1" horizontalDpi="600" verticalDpi="600" orientation="landscape" paperSize="9" scale="4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FAO-FAT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Griet Van de Steene</dc:creator>
  <cp:keywords/>
  <dc:description/>
  <cp:lastModifiedBy>Meijing Pan</cp:lastModifiedBy>
  <cp:lastPrinted>2016-06-22T08:24:48Z</cp:lastPrinted>
  <dcterms:created xsi:type="dcterms:W3CDTF">2015-01-12T08:53:07Z</dcterms:created>
  <dcterms:modified xsi:type="dcterms:W3CDTF">2022-07-15T09:45:31Z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